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2188" windowHeight="9060"/>
  </bookViews>
  <sheets>
    <sheet name="2015年保障性安居工程项目清单" sheetId="1" r:id="rId1"/>
  </sheets>
  <definedNames>
    <definedName name="_xlnm.Print_Titles" localSheetId="0">'2015年保障性安居工程项目清单'!$4:$4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authors>
    <author>作者</author>
  </authors>
  <commentList>
    <comment ref="E127" authorId="0">
      <text>
        <r>
          <rPr>
            <b/>
            <sz val="9"/>
            <rFont val="宋体"/>
            <charset val="134"/>
          </rPr>
          <t>作者:</t>
        </r>
        <r>
          <rPr>
            <sz val="9"/>
            <rFont val="宋体"/>
            <charset val="134"/>
          </rPr>
          <t xml:space="preserve">
政府搭桥，居民选购商品房</t>
        </r>
        <r>
          <rPr>
            <sz val="9"/>
            <rFont val="Tahoma"/>
            <charset val="134"/>
          </rPr>
          <t>647</t>
        </r>
        <r>
          <rPr>
            <sz val="9"/>
            <rFont val="宋体"/>
            <charset val="134"/>
          </rPr>
          <t>套
居民自由支配货币补偿款</t>
        </r>
        <r>
          <rPr>
            <sz val="9"/>
            <rFont val="Tahoma"/>
            <charset val="134"/>
          </rPr>
          <t>983</t>
        </r>
        <r>
          <rPr>
            <sz val="9"/>
            <rFont val="宋体"/>
            <charset val="134"/>
          </rPr>
          <t>套</t>
        </r>
      </text>
    </comment>
  </commentList>
</comments>
</file>

<file path=xl/sharedStrings.xml><?xml version="1.0" encoding="utf-8"?>
<sst xmlns="http://schemas.openxmlformats.org/spreadsheetml/2006/main" count="1158" uniqueCount="978">
  <si>
    <t>附件</t>
  </si>
  <si>
    <t>福建省2015年保障性安居工程项目清单</t>
  </si>
  <si>
    <t>单位：套（户）、平方米、万元</t>
  </si>
  <si>
    <t>序号</t>
  </si>
  <si>
    <t>项目名称</t>
  </si>
  <si>
    <t>建设地址</t>
  </si>
  <si>
    <t>建设单位</t>
  </si>
  <si>
    <t>套数</t>
  </si>
  <si>
    <t>面积</t>
  </si>
  <si>
    <t>总投资</t>
  </si>
  <si>
    <t>全省合计</t>
  </si>
  <si>
    <t>福州市</t>
  </si>
  <si>
    <t>1．公共租赁住房</t>
  </si>
  <si>
    <t>石井小区保障房工程一期</t>
  </si>
  <si>
    <t>福清市玉屏街道石井村</t>
  </si>
  <si>
    <t>福清市城建投资控股有限公司</t>
  </si>
  <si>
    <t>龙山保障性住房</t>
  </si>
  <si>
    <t>福清市龙山街道龙山派出所新址北侧</t>
  </si>
  <si>
    <t>长乐市保障性住房四期1#、6#楼</t>
  </si>
  <si>
    <t>长乐市吴航街道东关村新东鹤路北侧</t>
  </si>
  <si>
    <t>长乐市住宅发展有限公司</t>
  </si>
  <si>
    <t>福州大世界橄榄有限公司公共租赁住房</t>
  </si>
  <si>
    <t>闽侯县荆溪中国食品工业园</t>
  </si>
  <si>
    <t>福州大世界橄榄有限公司</t>
  </si>
  <si>
    <t>连江县祥和保障房小区3#楼</t>
  </si>
  <si>
    <t>连江县104国道东侧，清禄鞋厂北侧</t>
  </si>
  <si>
    <t>连江县住房和城乡建设局</t>
  </si>
  <si>
    <t>筑家·兰波湾</t>
  </si>
  <si>
    <t>梅溪镇梅埔村</t>
  </si>
  <si>
    <t>闽清县住房和城乡建设局</t>
  </si>
  <si>
    <t>南区水厂安置房配建公租房</t>
  </si>
  <si>
    <t>城峰镇刘岐村</t>
  </si>
  <si>
    <t>永泰县城投实业集团有限公司</t>
  </si>
  <si>
    <t>快安片环卫设施及环卫公寓</t>
  </si>
  <si>
    <t>马尾区快安交警大队北侧</t>
  </si>
  <si>
    <t>福州经济技术开发区环境卫生管理处</t>
  </si>
  <si>
    <t>浦口新城</t>
  </si>
  <si>
    <t>仓山区盖山镇</t>
  </si>
  <si>
    <t>马尾新城建设发展有限责任公司</t>
  </si>
  <si>
    <t>2．城市棚户区改造</t>
  </si>
  <si>
    <t>千面山片区改造安置区</t>
  </si>
  <si>
    <t>玉屏街道幸福村</t>
  </si>
  <si>
    <t>福清市侨乡建设投资有限公司</t>
  </si>
  <si>
    <t>县城旧城改造</t>
  </si>
  <si>
    <t>甘蔗街道</t>
  </si>
  <si>
    <t>甘蔗街道办事处</t>
  </si>
  <si>
    <t>连江县江滨观邸二期（桶街二期）</t>
  </si>
  <si>
    <t>连江县816东路</t>
  </si>
  <si>
    <t>连江县凤城镇人民政府</t>
  </si>
  <si>
    <t>连江县可门迁建新区二期项目</t>
  </si>
  <si>
    <t>连江县敖江镇杉塘村</t>
  </si>
  <si>
    <t>梅溪新城第二期征迁安置房</t>
  </si>
  <si>
    <t>梅溪上埔、里寨</t>
  </si>
  <si>
    <t>闽清县城市建设投资
有限公司</t>
  </si>
  <si>
    <t>闽芝御景豪庭</t>
  </si>
  <si>
    <t>梅溪榕星</t>
  </si>
  <si>
    <t>闽清县房屋征收管理办公室</t>
  </si>
  <si>
    <t>洋桃安置房</t>
  </si>
  <si>
    <t>梅城洋桃</t>
  </si>
  <si>
    <t>闽清县城市建设
投资有限公司</t>
  </si>
  <si>
    <t>梅溪新城梅埔限价保障房</t>
  </si>
  <si>
    <t>南区水厂安置房</t>
  </si>
  <si>
    <t>加洋巷及周边旧改项目</t>
  </si>
  <si>
    <t>斗西路以南、东西河以北、乌山支路两侧</t>
  </si>
  <si>
    <t>征迁工作未完成，建设单位未定。</t>
  </si>
  <si>
    <t>公正二村安置房1号楼</t>
  </si>
  <si>
    <t>观风亭路以东</t>
  </si>
  <si>
    <t>鼓楼区建设投资有限责任公司</t>
  </si>
  <si>
    <t>鼓西路互爱巷地块</t>
  </si>
  <si>
    <t>鼓西路以南</t>
  </si>
  <si>
    <t>福州和胜房地产有限责任公司</t>
  </si>
  <si>
    <t>金建小区二期B标段</t>
  </si>
  <si>
    <t>仓山金洲南路550#</t>
  </si>
  <si>
    <t>福州鑫居房地产有限公司</t>
  </si>
  <si>
    <t>魁岐片、三环魁岐互通周边等棚户区改造项目</t>
  </si>
  <si>
    <t>马尾区魁岐村</t>
  </si>
  <si>
    <t>福州市马尾区工业建设总公司</t>
  </si>
  <si>
    <t>洪塘新城</t>
  </si>
  <si>
    <t>仓山区建新镇洪塘村</t>
  </si>
  <si>
    <t>福州市建设集团有限公司</t>
  </si>
  <si>
    <t>霞镜新城三区6-8、10#楼</t>
  </si>
  <si>
    <t>仓山区建新镇霞镜村、建平村</t>
  </si>
  <si>
    <t>东升新城（万里星辰）三区1-7#楼</t>
  </si>
  <si>
    <t>仓山区东升村</t>
  </si>
  <si>
    <t>葛屿新苑（葛屿安置房）1、2、3#楼</t>
  </si>
  <si>
    <t>仓山区洪湾路</t>
  </si>
  <si>
    <t>胪雷新城</t>
  </si>
  <si>
    <t>仓山区城门镇胪雷村</t>
  </si>
  <si>
    <t>晋安新城鹤林片区横屿组团安置房一期B区7-12#楼</t>
  </si>
  <si>
    <t>连江路以东、三八路以南、塔头路以北周边区域</t>
  </si>
  <si>
    <t>福州市城乡建设发展总公司</t>
  </si>
  <si>
    <t>晋安新城鹤林片区横屿组团安置房一期C区7-11#楼</t>
  </si>
  <si>
    <t>晋安新城鹤林片区横屿组团安置房二期2-3#楼</t>
  </si>
  <si>
    <t>晋安区牛港山东侧、铁路机务段南侧周边区域</t>
  </si>
  <si>
    <t>晋安新城鹤林片区横屿组团安置房三期A区1#、7-9#楼</t>
  </si>
  <si>
    <t>晋安区牛港山东侧、东山仓储中心周边区域</t>
  </si>
  <si>
    <t>光明港安置房一期（北地块）9-15#楼</t>
  </si>
  <si>
    <t>鳌秀路以东、鳌兴路以南、鳌港路以西、鳌峰路以北</t>
  </si>
  <si>
    <t>福州北站改扩建工程安置地D地块1-8#楼</t>
  </si>
  <si>
    <t>火车北站站西路西侧、中亭公寓西南侧</t>
  </si>
  <si>
    <t>福州北站改扩建工程安置地F地块</t>
  </si>
  <si>
    <t>火车北站西园村</t>
  </si>
  <si>
    <t>福州北站改扩建工程安置地G地块8号楼</t>
  </si>
  <si>
    <t>连潘棚户区改造安置房</t>
  </si>
  <si>
    <t>福马路以南，前屿路以北，凤坂河以东，长春路以西区域</t>
  </si>
  <si>
    <t>后坂新城四区</t>
  </si>
  <si>
    <t>马尾新城建设发展有限
责任公司</t>
  </si>
  <si>
    <t>江边新苑二区</t>
  </si>
  <si>
    <t>3．林区危旧房改造</t>
  </si>
  <si>
    <t>闽清美菰国有林场</t>
  </si>
  <si>
    <t>美菰国有林场庶坑工区、美菰国有林场城门工区</t>
  </si>
  <si>
    <t>永泰大湖国有林场</t>
  </si>
  <si>
    <t>永泰县葛岭镇</t>
  </si>
  <si>
    <t>闽侯南屿国有林场</t>
  </si>
  <si>
    <t>4．垦区危旧房改造</t>
  </si>
  <si>
    <t>福州市江洋农场危房改造</t>
  </si>
  <si>
    <t>闽侯县江洋农场</t>
  </si>
  <si>
    <t>福州市江洋农场</t>
  </si>
  <si>
    <t>福州市恩顶茶场危房改造</t>
  </si>
  <si>
    <t>晋安区恩顶茶场</t>
  </si>
  <si>
    <t>福州市恩顶茶场</t>
  </si>
  <si>
    <t>福州市红星农场危房改造</t>
  </si>
  <si>
    <t>仓山区红星农场</t>
  </si>
  <si>
    <t>福州市红星农场</t>
  </si>
  <si>
    <t>福清市海口农场危房改造</t>
  </si>
  <si>
    <t>福清市城头镇海口农场</t>
  </si>
  <si>
    <t>福清市海口农场</t>
  </si>
  <si>
    <t>闽清县佳头农场危房改造</t>
  </si>
  <si>
    <t>闽清县上莲乡佳头农场</t>
  </si>
  <si>
    <t>闽清县佳头农场</t>
  </si>
  <si>
    <t>厦门市</t>
  </si>
  <si>
    <t>高林居住区1#地块16#楼</t>
  </si>
  <si>
    <t>湖里区金山街道</t>
  </si>
  <si>
    <t>厦门市社会保障性住房建设与管理办公室</t>
  </si>
  <si>
    <t>东方新城二期B地块</t>
  </si>
  <si>
    <t>翔安区新店镇</t>
  </si>
  <si>
    <t>2．限价商品房</t>
  </si>
  <si>
    <t>文教区安置房D组团一期</t>
  </si>
  <si>
    <t>厦门翔发地产有限公司</t>
  </si>
  <si>
    <t>3．城市棚户区改造</t>
  </si>
  <si>
    <t>东坑花园</t>
  </si>
  <si>
    <t>滨湖路以西，沧虹路以北</t>
  </si>
  <si>
    <t>海沧区建设局</t>
  </si>
  <si>
    <t>临港新城二期A地块</t>
  </si>
  <si>
    <t>项目位于马青路以南，海新路以西，角嵩路以北</t>
  </si>
  <si>
    <t>漳州市</t>
  </si>
  <si>
    <t>海融·一号商品房配建公租房项目</t>
  </si>
  <si>
    <t>龙腾路以东、规划堂下路以南、港道以西、规划建元路以北</t>
  </si>
  <si>
    <t>厦门海投房地产公司</t>
  </si>
  <si>
    <t>融信·未来城商品房配建公租房项目</t>
  </si>
  <si>
    <t>北环城路以南、梧桥北路以北、蓝景路以西</t>
  </si>
  <si>
    <t>融信(漳州)房地产公司</t>
  </si>
  <si>
    <t>钱隆公馆商品房配建公租房项目</t>
  </si>
  <si>
    <t>北环城路以南、北仓路以北</t>
  </si>
  <si>
    <t>福建福晟集团有限公司</t>
  </si>
  <si>
    <t>漳州高贤电子科技有限公司宿舍楼</t>
  </si>
  <si>
    <t>云陵工业开发区</t>
  </si>
  <si>
    <t>漳州高贤电子科技
有限公司</t>
  </si>
  <si>
    <t>福建世纪星光电子有限公司宿舍楼</t>
  </si>
  <si>
    <t>福建世纪星光电子
有限公司</t>
  </si>
  <si>
    <t>漳州市恒隆兴工艺品有限公司宿舍楼</t>
  </si>
  <si>
    <t>漳州市恒隆兴工艺品有限公司</t>
  </si>
  <si>
    <t>诏安县购买商品房作公租房项目</t>
  </si>
  <si>
    <t>江滨新区</t>
  </si>
  <si>
    <t>住房保障办</t>
  </si>
  <si>
    <t>诏安县新时代不锈钢制品有限公司</t>
  </si>
  <si>
    <t>工业园区</t>
  </si>
  <si>
    <t>平和县公共租赁住房（2015）</t>
  </si>
  <si>
    <t>县城古楼片区</t>
  </si>
  <si>
    <t>平和城投公司</t>
  </si>
  <si>
    <t>福建省（平和）百得利实业有限公司宿舍楼</t>
  </si>
  <si>
    <t>平和工业园区</t>
  </si>
  <si>
    <t>百得利实业公司</t>
  </si>
  <si>
    <t>漳州闽航发钢管有限公司第三期工程1#2#宿舍综合楼</t>
  </si>
  <si>
    <t>山城镇三卞</t>
  </si>
  <si>
    <t>漳州闽航发钢管有限公司</t>
  </si>
  <si>
    <t>南靖县宝航公租房</t>
  </si>
  <si>
    <t>山城镇山里蔡</t>
  </si>
  <si>
    <t>南靖县宝航投资有限公司</t>
  </si>
  <si>
    <t>长泰开发区公租房</t>
  </si>
  <si>
    <t>长泰县经济开发区</t>
  </si>
  <si>
    <t>长泰县岩溪公租房</t>
  </si>
  <si>
    <t>岩溪镇</t>
  </si>
  <si>
    <t>岩溪镇政府</t>
  </si>
  <si>
    <t xml:space="preserve"> 神悦（福建）铸造有限公司3#楼</t>
  </si>
  <si>
    <t>古农农场</t>
  </si>
  <si>
    <t>神悦公司</t>
  </si>
  <si>
    <t>奥斯福电力系统有限公司宿舍楼</t>
  </si>
  <si>
    <t>奥斯福公司</t>
  </si>
  <si>
    <t>——</t>
  </si>
  <si>
    <t>漳州开发区店地安置房一期</t>
  </si>
  <si>
    <t>漳州开发区二区</t>
  </si>
  <si>
    <t>漳州招商置业有限公司</t>
  </si>
  <si>
    <t>漳州海滨城棚户区改造项目</t>
  </si>
  <si>
    <t>古雷开发区古雷镇</t>
  </si>
  <si>
    <t>福建古雷开发区管委会</t>
  </si>
  <si>
    <t>龙文区碧湖棚户区改造项目（鸿浦豪园）</t>
  </si>
  <si>
    <t>龙文南路以东、建元东路以北</t>
  </si>
  <si>
    <t>漳州市龙文房地产开发
有限公司</t>
  </si>
  <si>
    <t>蓝田开发区惠山花园一期安置房</t>
  </si>
  <si>
    <t>梧桥北路以北、蓝岭路以东、北环城路以南</t>
  </si>
  <si>
    <t>漳州市龙文区城市建设
开发中心</t>
  </si>
  <si>
    <t>龙文区东裕花园二期安置房</t>
  </si>
  <si>
    <t>漳华东路以北、龙江北路以东</t>
  </si>
  <si>
    <t>龙海市月港片区拆迁安置房（普贤点）</t>
  </si>
  <si>
    <t>海澄镇豆巷村普贤社</t>
  </si>
  <si>
    <t>城投房地产开发有限公司</t>
  </si>
  <si>
    <t>龙海市东市场拆迁安置房10号楼</t>
  </si>
  <si>
    <t>龙海市石码镇东市场</t>
  </si>
  <si>
    <t>龙海市农房开发建设公司</t>
  </si>
  <si>
    <t>云霄县复兴东段（一期）棚户区改造</t>
  </si>
  <si>
    <t>云霄县复兴路东段</t>
  </si>
  <si>
    <t>云霄县房地产综合开发公司</t>
  </si>
  <si>
    <t>东山县陈城镇赤石西湖自然村搬迁项目</t>
  </si>
  <si>
    <t>西埔镇探石村岭下南侧</t>
  </si>
  <si>
    <t>东山县陈城镇人民政府</t>
  </si>
  <si>
    <t>平和旗仔山片区危旧房改造项目</t>
  </si>
  <si>
    <t>县城银河路</t>
  </si>
  <si>
    <t>房屋征收中心</t>
  </si>
  <si>
    <t>长泰县金里片区棚户区（危旧房）改造项目</t>
  </si>
  <si>
    <t>武安镇金里村</t>
  </si>
  <si>
    <t>富达公司</t>
  </si>
  <si>
    <t>长泰县溪东片区棚户区（危旧房）改造项目（一期）</t>
  </si>
  <si>
    <t>武安镇溪东村</t>
  </si>
  <si>
    <t>3．国有垦区农场危房改造</t>
  </si>
  <si>
    <t>龙海市程溪农场</t>
  </si>
  <si>
    <t>龙海市程溪农场农场内各作业区</t>
  </si>
  <si>
    <t>漳浦县长桥农场</t>
  </si>
  <si>
    <t>农场内各作业区</t>
  </si>
  <si>
    <t>漳浦县大南坂农场</t>
  </si>
  <si>
    <t>漳浦县万安农场</t>
  </si>
  <si>
    <t>漳浦县玳瑁山农场</t>
  </si>
  <si>
    <t>漳浦县白竹湖农场</t>
  </si>
  <si>
    <t>云霄县和平农场</t>
  </si>
  <si>
    <t>云霄和平农场</t>
  </si>
  <si>
    <t>国营云霄和平农场</t>
  </si>
  <si>
    <t>诏安县西山农场</t>
  </si>
  <si>
    <t>西山农场</t>
  </si>
  <si>
    <t>4．华侨农场危房改造</t>
  </si>
  <si>
    <t>南靖丰田华侨农场保障性安居工程</t>
  </si>
  <si>
    <t>南靖县丰田镇</t>
  </si>
  <si>
    <t>丰田华侨农场</t>
  </si>
  <si>
    <t>泉州市</t>
  </si>
  <si>
    <t>泉州市一扬文化用品有限公司宿舍楼</t>
  </si>
  <si>
    <t>万安科技工业园</t>
  </si>
  <si>
    <t>泉州市一扬文化用品
有限公司</t>
  </si>
  <si>
    <t>福建省安雅红木家具有限公司宿舍楼</t>
  </si>
  <si>
    <t>万亩工业园区</t>
  </si>
  <si>
    <t>福建省安雅红木家具
有限公司</t>
  </si>
  <si>
    <t>福建泉州市恒踏鞋业有限公司宿舍楼</t>
  </si>
  <si>
    <t>罗溪工业区</t>
  </si>
  <si>
    <t>福建泉州市恒踏鞋业
有限公司</t>
  </si>
  <si>
    <t>福建民爆永春分公司公租房</t>
  </si>
  <si>
    <t>永春县坑子口镇西坪村洞口</t>
  </si>
  <si>
    <t>福建民爆永春分公司</t>
  </si>
  <si>
    <t>华侨大学教师宿舍楼抗震改造工程（人才公寓二期）</t>
  </si>
  <si>
    <t>华侨大学新南小区南侧</t>
  </si>
  <si>
    <t>华侨大学</t>
  </si>
  <si>
    <t>高山安置区项目</t>
  </si>
  <si>
    <t>笋江路北侧</t>
  </si>
  <si>
    <t>泉州市城市综合开发公司</t>
  </si>
  <si>
    <t>向阳新村安置区</t>
  </si>
  <si>
    <t>临江街道幸福社区</t>
  </si>
  <si>
    <t>后埭社区安置房</t>
  </si>
  <si>
    <t>万安街道</t>
  </si>
  <si>
    <t>泉州市万安投资经营有限公司</t>
  </si>
  <si>
    <t>龙山社区“三旧”改造工程（龙山新苑一期）</t>
  </si>
  <si>
    <t>泉港区中兴街奇隆对面</t>
  </si>
  <si>
    <t>福建坤禾投资有限公司</t>
  </si>
  <si>
    <t>锦川小区一期（D组团）项目</t>
  </si>
  <si>
    <t>泉港山腰街道驿峰中路东侧</t>
  </si>
  <si>
    <t>泉港建设发展有限公司</t>
  </si>
  <si>
    <t>金屿安置小区</t>
  </si>
  <si>
    <t>洛阳镇</t>
  </si>
  <si>
    <t>泉州台商投资区城市建设发展有限公司</t>
  </si>
  <si>
    <t>后港安置小区</t>
  </si>
  <si>
    <t>东园镇湖东片区</t>
  </si>
  <si>
    <t>紫帽片区改建项目</t>
  </si>
  <si>
    <t>紫帽镇</t>
  </si>
  <si>
    <t>紫帽片区改建办、安置房办</t>
  </si>
  <si>
    <t>晋江市梅庭片区改建工程</t>
  </si>
  <si>
    <t>梅岭街道、西园街道</t>
  </si>
  <si>
    <t>晋江市梅庭片区改建工程指挥部</t>
  </si>
  <si>
    <t>货币安置</t>
  </si>
  <si>
    <t>钞坑片区改造项目</t>
  </si>
  <si>
    <t>石狮市钞坑村</t>
  </si>
  <si>
    <t>石狮市世茂新城房地产开发有限公司</t>
  </si>
  <si>
    <t>南安市南石东互通口片区安置区</t>
  </si>
  <si>
    <t>柳城街道办事处</t>
  </si>
  <si>
    <t>南安市住房建设总公司</t>
  </si>
  <si>
    <t>美亭城市综合体（四期）</t>
  </si>
  <si>
    <t>美林街道办事处</t>
  </si>
  <si>
    <t>南安市城市建发展投资有限公司</t>
  </si>
  <si>
    <t>洞口片区改造项目</t>
  </si>
  <si>
    <t>惠安县螺城镇</t>
  </si>
  <si>
    <t>惠安建设开发有限公司</t>
  </si>
  <si>
    <t>城南新区危旧房改造安置工程</t>
  </si>
  <si>
    <t>城南新区</t>
  </si>
  <si>
    <t>德苑工贸园片区农民集中住房建设用地B区</t>
  </si>
  <si>
    <t>德苑工贸园片区</t>
  </si>
  <si>
    <t>安溪县小城镇建设投资有限公司</t>
  </si>
  <si>
    <t>参内乡洋中学苑B区、C区安置小区</t>
  </si>
  <si>
    <t>参内乡美塘村</t>
  </si>
  <si>
    <t>永春温泉小区棚户区改造</t>
  </si>
  <si>
    <t>永春县桃东社区</t>
  </si>
  <si>
    <t>永春县大鹏城市建设发展有限责任公司</t>
  </si>
  <si>
    <t>桃溪片区棚户区改造</t>
  </si>
  <si>
    <t>永春县桃溪社区</t>
  </si>
  <si>
    <t>永春县大鹏城市建设发展有限责任公司、桃城镇人民政府</t>
  </si>
  <si>
    <t>永春县三桃片区改造</t>
  </si>
  <si>
    <t>永春县石鼓镇</t>
  </si>
  <si>
    <t>永春县大鹏城市建设发展有限责任公司、永春县住房和城乡规划建设局</t>
  </si>
  <si>
    <t>大洋片区改造项目(庠柄小区、儒林小区）</t>
  </si>
  <si>
    <t>龙浔镇丁墘村</t>
  </si>
  <si>
    <t>德化县城镇房地产开发公司</t>
  </si>
  <si>
    <t>墨苑聚兴安置房</t>
  </si>
  <si>
    <t>德化县民益建设投资有限公司</t>
  </si>
  <si>
    <t>王厝山棚户区改造安置房工程项目</t>
  </si>
  <si>
    <t>浔中镇浔中村王厝山</t>
  </si>
  <si>
    <t>德化县国地房地产有限公司</t>
  </si>
  <si>
    <t>乐陶安置房（陶源新居）项目</t>
  </si>
  <si>
    <t>浔中镇乐陶村</t>
  </si>
  <si>
    <t>庠柄小区（大洋片区）</t>
  </si>
  <si>
    <t>德化县炭湖坂危旧房改造工程</t>
  </si>
  <si>
    <t>浔中镇世科村</t>
  </si>
  <si>
    <t>德化县民益建设投资
有限公司</t>
  </si>
  <si>
    <t>德化县城东新区进城务工人员安居工程</t>
  </si>
  <si>
    <t>城东后所</t>
  </si>
  <si>
    <t>德化县陶鑫建设发展
有限公司</t>
  </si>
  <si>
    <t>德化县进城务工人员安居工程（宝美项目）</t>
  </si>
  <si>
    <t>龙浔镇宝美村</t>
  </si>
  <si>
    <t>莆田市</t>
  </si>
  <si>
    <t>国欢镇保障性住房项目</t>
  </si>
  <si>
    <t>国欢镇</t>
  </si>
  <si>
    <t>区住保中心</t>
  </si>
  <si>
    <t>梧塘镇保障性住房项目</t>
  </si>
  <si>
    <t>梧塘镇霞楼村</t>
  </si>
  <si>
    <t>莆田市百合鞋业有限公司宿舍楼</t>
  </si>
  <si>
    <t>黄石工业园区</t>
  </si>
  <si>
    <t>莆田市百合鞋业有限公司</t>
  </si>
  <si>
    <t>郭氏新宿舍楼</t>
  </si>
  <si>
    <t>华林经济开发区郭氏厂区内</t>
  </si>
  <si>
    <t>郭氏鞋业有限公司</t>
  </si>
  <si>
    <t>赛得利（福建）纤维有限公司一期职工倒班宿舍楼2#楼</t>
  </si>
  <si>
    <t>北岸开发区东埔镇</t>
  </si>
  <si>
    <t>赛得利（福建）纤维有限公司</t>
  </si>
  <si>
    <t>枫亭公共租赁住房</t>
  </si>
  <si>
    <t>枫亭镇</t>
  </si>
  <si>
    <t>仙游县住建局</t>
  </si>
  <si>
    <t>洋西片区安置房(9-14#)</t>
  </si>
  <si>
    <t>龙桥街道洋西村</t>
  </si>
  <si>
    <t>城厢区经济发展有限公司</t>
  </si>
  <si>
    <t>顶墩-下黄安置房7#、8#楼</t>
  </si>
  <si>
    <t>霞林街道顶墩村</t>
  </si>
  <si>
    <t>城厢区泗华滨溪二期安置房（2015年）</t>
  </si>
  <si>
    <t>龙桥街道泗华村</t>
  </si>
  <si>
    <t>城厢区人民政府</t>
  </si>
  <si>
    <t>鲤鱼山二期</t>
  </si>
  <si>
    <t>龙桥街道北磨社区鲤鱼山</t>
  </si>
  <si>
    <t>莆田市荔城区西天尾镇溪白片区(含总部)安置区(12-18B#、20#）</t>
  </si>
  <si>
    <t>西天尾镇溪白村</t>
  </si>
  <si>
    <t>莆田市西天尾城市投资开发有限公司</t>
  </si>
  <si>
    <t>莆田市荔城区西天尾镇溪白片区(含总部)安置区(1-11#、19#）</t>
  </si>
  <si>
    <t>西天尾象峰、后卓片区改造二期安置区</t>
  </si>
  <si>
    <t>西天尾镇象峰、后卓村</t>
  </si>
  <si>
    <t>旧车站片区安置房</t>
  </si>
  <si>
    <t>涵东办</t>
  </si>
  <si>
    <t>西湖片区安置房</t>
  </si>
  <si>
    <t>白塘镇</t>
  </si>
  <si>
    <t>绿洲豪庭安置区</t>
  </si>
  <si>
    <t>三江口镇</t>
  </si>
  <si>
    <t>苍口水都片区安置房</t>
  </si>
  <si>
    <t>涵西办</t>
  </si>
  <si>
    <t>兴涵水都新港桥安置区</t>
  </si>
  <si>
    <t>区地产开发公司</t>
  </si>
  <si>
    <t>兴涵水都安仁安置区</t>
  </si>
  <si>
    <t>新港城市综合体安置房</t>
  </si>
  <si>
    <t>塘北社区二期安置房</t>
  </si>
  <si>
    <t>区城投公司</t>
  </si>
  <si>
    <t>秀屿区岭美下尾定固棚户区改造项目</t>
  </si>
  <si>
    <t>笏石镇
岭美村</t>
  </si>
  <si>
    <t xml:space="preserve">莆田市秀屿区港湾实业有限公司 </t>
  </si>
  <si>
    <t>秀屿区杨林安置区项目</t>
  </si>
  <si>
    <t>笏石镇
杨林村</t>
  </si>
  <si>
    <t>秀屿区新城建设有限公司</t>
  </si>
  <si>
    <t>北宝峰老山片棚户区</t>
  </si>
  <si>
    <t>鲤城北宝峰</t>
  </si>
  <si>
    <t>宝泉工业园区</t>
  </si>
  <si>
    <t>鲤城坝垄贝龙宫棚户区</t>
  </si>
  <si>
    <t>鲤城街道坝垅</t>
  </si>
  <si>
    <t>鲤北投资有限公司</t>
  </si>
  <si>
    <t>土寨塔埔山棚户区改造（3#、5#楼）</t>
  </si>
  <si>
    <t>鲤北64#地</t>
  </si>
  <si>
    <t>龙号棚户区改造</t>
  </si>
  <si>
    <t>鲤城街道坝垅龙号</t>
  </si>
  <si>
    <t>63#-2地块石鼓安置房 2A#、3A#、3B#</t>
  </si>
  <si>
    <t>泉山林碑棚户区</t>
  </si>
  <si>
    <t>仙游县工艺产业园</t>
  </si>
  <si>
    <t>仙游县宝泉投资开发有限公司</t>
  </si>
  <si>
    <t>鲤南新区51-53地块安置房33#楼</t>
  </si>
  <si>
    <t>仙游县鲤南51-53地块</t>
  </si>
  <si>
    <t>仙游县城南新区房地产开发有限公司</t>
  </si>
  <si>
    <t>仙游仙作物流园安置房1#-4#楼工程</t>
  </si>
  <si>
    <t>仙游县鲤南下楼金凤片区</t>
  </si>
  <si>
    <t>102号地10#、11#、13#</t>
  </si>
  <si>
    <t>仙游县鲤南102号地</t>
  </si>
  <si>
    <t>西前安置区四期</t>
  </si>
  <si>
    <t>北岸开发区山亭镇西前村</t>
  </si>
  <si>
    <t>莆田市妈祖城开发建设有限公司</t>
  </si>
  <si>
    <t>西前安置二区</t>
  </si>
  <si>
    <t>度下片区改造项目</t>
  </si>
  <si>
    <t>北岸开发区忠门镇</t>
  </si>
  <si>
    <t>莆田市湄港新城建设有限公司</t>
  </si>
  <si>
    <t>山亭西埔片区改造项目</t>
  </si>
  <si>
    <t>北岸开发区山亭镇</t>
  </si>
  <si>
    <t>三明市</t>
  </si>
  <si>
    <t>沙县兴贤坊小区廉租房（商品房购买）</t>
  </si>
  <si>
    <t>沙县兴贤坊小区</t>
  </si>
  <si>
    <t>沙县住建局</t>
  </si>
  <si>
    <t>泰宁县上戈公租房四期（廉租房）</t>
  </si>
  <si>
    <t>泰宁县上戈</t>
  </si>
  <si>
    <t>泰宁县住建局</t>
  </si>
  <si>
    <t>将乐县龟山大温二期廉租房C幢</t>
  </si>
  <si>
    <t>将乐县龟山大温</t>
  </si>
  <si>
    <t>将乐县城投</t>
  </si>
  <si>
    <t>宁化县翠华小区廉租房五期</t>
  </si>
  <si>
    <t>宁化县翠华山</t>
  </si>
  <si>
    <t>宁化县城市建设有限公司</t>
  </si>
  <si>
    <t>清流县城南工业园廉租房三期</t>
  </si>
  <si>
    <t>清流县城南工业园</t>
  </si>
  <si>
    <t>清流县房地产开发公司</t>
  </si>
  <si>
    <t>永安市中瑞装备制造科技有限公司公共租赁住房</t>
  </si>
  <si>
    <t>永安市尼葛开发区</t>
  </si>
  <si>
    <t>福建省中瑞装备制造科技有限</t>
  </si>
  <si>
    <t>永安市大湖镇政府公共租赁住房</t>
  </si>
  <si>
    <t>永安市大湖镇</t>
  </si>
  <si>
    <t>大湖镇政府</t>
  </si>
  <si>
    <t>永安汽车城公共租赁住房（二期）</t>
  </si>
  <si>
    <t>永安市埔岭汽车工业园</t>
  </si>
  <si>
    <t>城市综合开发公司</t>
  </si>
  <si>
    <t>永安安砂镇政府职工公共租赁住房</t>
  </si>
  <si>
    <t>永安市安砂镇</t>
  </si>
  <si>
    <t>安砂镇政府</t>
  </si>
  <si>
    <t>永安东泰染织有限公司公共租赁住房</t>
  </si>
  <si>
    <t>永安市水东工业园</t>
  </si>
  <si>
    <t>三明市东泰染织有限公司</t>
  </si>
  <si>
    <t>永安龙旺工贸公司公共租赁住房</t>
  </si>
  <si>
    <t>龙旺工贸有限公司</t>
  </si>
  <si>
    <t>永安市家丰竹木有限公司公共租赁住房</t>
  </si>
  <si>
    <t>福建家丰竹木有限公司</t>
  </si>
  <si>
    <t>沙县小吃城公租房二期</t>
  </si>
  <si>
    <t>沙县金沙中学</t>
  </si>
  <si>
    <t>沙县小吃城开发公司</t>
  </si>
  <si>
    <t>沙县金沙园公租房三期</t>
  </si>
  <si>
    <t>沙县金沙园内</t>
  </si>
  <si>
    <t>沙县金沙园管委会</t>
  </si>
  <si>
    <t>尤溪县城南园孵化公租房二期</t>
  </si>
  <si>
    <t>尤溪县城南园</t>
  </si>
  <si>
    <t>尤溪县经济开发区联合投资有限公司</t>
  </si>
  <si>
    <t>泰宁县梅口公租房</t>
  </si>
  <si>
    <t>泰宁县梅口乡</t>
  </si>
  <si>
    <t>梅口乡政府</t>
  </si>
  <si>
    <t>泰宁县大洋坪公租房</t>
  </si>
  <si>
    <t>泰宁县大洋坪</t>
  </si>
  <si>
    <t>泰宁县工业园区管委会</t>
  </si>
  <si>
    <t>泰宁县上青公租房</t>
  </si>
  <si>
    <t>泰宁县上青</t>
  </si>
  <si>
    <t>上青乡政府</t>
  </si>
  <si>
    <t>泰宁县下渠公租房</t>
  </si>
  <si>
    <t>泰宁县下渠</t>
  </si>
  <si>
    <t>下渠乡政府</t>
  </si>
  <si>
    <t>将乐县下溪垅公租房二期</t>
  </si>
  <si>
    <t>将乐县县医院</t>
  </si>
  <si>
    <t>将乐县安仁乡公租房建设工程</t>
  </si>
  <si>
    <t>将乐县安仁村建设街</t>
  </si>
  <si>
    <t>安仁乡政府</t>
  </si>
  <si>
    <t>将乐县大源中心校教师周转房</t>
  </si>
  <si>
    <t>将乐县大源中心校</t>
  </si>
  <si>
    <t>大源中心校</t>
  </si>
  <si>
    <t>将乐县二中教师周转房</t>
  </si>
  <si>
    <t>将乐县将乐二中</t>
  </si>
  <si>
    <t>将乐二中</t>
  </si>
  <si>
    <t>将乐县安仁中心校教师周转房</t>
  </si>
  <si>
    <t>将乐县安仁中心校</t>
  </si>
  <si>
    <t>安仁中心校</t>
  </si>
  <si>
    <t>将乐县光明中心校教师周转房</t>
  </si>
  <si>
    <t>将乐县光明中心校</t>
  </si>
  <si>
    <t>光明中心校</t>
  </si>
  <si>
    <t>将乐县黄潭中心校教师周转房</t>
  </si>
  <si>
    <t>将乐县黄潭中心校</t>
  </si>
  <si>
    <t>黄潭中心校</t>
  </si>
  <si>
    <t>将乐县余坊中心校教师周转房</t>
  </si>
  <si>
    <t>将乐县余坊中心校</t>
  </si>
  <si>
    <t>余坊中心校</t>
  </si>
  <si>
    <t>大田县岩城明珠公租房</t>
  </si>
  <si>
    <t>大田县赤岩山路</t>
  </si>
  <si>
    <t>大田县兴田城投公司</t>
  </si>
  <si>
    <t>大田县前坪乡政府公租房</t>
  </si>
  <si>
    <t>大田县前坪街</t>
  </si>
  <si>
    <t>大田县前坪乡政府</t>
  </si>
  <si>
    <t>大田县三九军生物科技有限公司公租房</t>
  </si>
  <si>
    <t>大田县石牌镇</t>
  </si>
  <si>
    <t>福建三九军生物科技有限公司</t>
  </si>
  <si>
    <t>大田县屏山乡卫生院公租房</t>
  </si>
  <si>
    <t>大田县屏山乡</t>
  </si>
  <si>
    <t>大田县屏山乡卫生院</t>
  </si>
  <si>
    <t>大田县建设镇卫生院公租房</t>
  </si>
  <si>
    <t>大田县建设镇</t>
  </si>
  <si>
    <t>大田建设镇卫生院</t>
  </si>
  <si>
    <t>大田县文江乡政府公租房</t>
  </si>
  <si>
    <t>大田县文江乡</t>
  </si>
  <si>
    <t>文江乡政府</t>
  </si>
  <si>
    <t>大田县广平镇中学公租房</t>
  </si>
  <si>
    <t>大田县广平镇</t>
  </si>
  <si>
    <t>广平乡政府</t>
  </si>
  <si>
    <t>大田县石牌镇政府公租房</t>
  </si>
  <si>
    <t>石牌镇政府</t>
  </si>
  <si>
    <t>大田县桃源镇政府公租房</t>
  </si>
  <si>
    <t>大田县桃源镇</t>
  </si>
  <si>
    <t>桃源镇政府</t>
  </si>
  <si>
    <t>大田县华兴乡政府公租房</t>
  </si>
  <si>
    <t>大田县华兴乡</t>
  </si>
  <si>
    <t>华兴乡政府</t>
  </si>
  <si>
    <t>大田县谢洋乡政府公租房</t>
  </si>
  <si>
    <t>大田县谢洋乡</t>
  </si>
  <si>
    <t>谢洋乡政府</t>
  </si>
  <si>
    <t>大田县太华乡政府公租房</t>
  </si>
  <si>
    <t>大田县太华乡</t>
  </si>
  <si>
    <t>太华乡政府</t>
  </si>
  <si>
    <t>大田县屏山乡政府公租房</t>
  </si>
  <si>
    <t>屏山乡政府</t>
  </si>
  <si>
    <t>大田县吴山乡中心小学公租房</t>
  </si>
  <si>
    <t>大田县吴山乡</t>
  </si>
  <si>
    <t>吴山小学</t>
  </si>
  <si>
    <t>大田县均溪中心小学公租房</t>
  </si>
  <si>
    <t>大田县均溪镇</t>
  </si>
  <si>
    <t>均溪中心小学</t>
  </si>
  <si>
    <t>大田县上京镇中心小学及幼儿园公租房</t>
  </si>
  <si>
    <t>大田县上京镇</t>
  </si>
  <si>
    <t>上京乡政府</t>
  </si>
  <si>
    <t>大田县梅山乡中学公租房</t>
  </si>
  <si>
    <t>大田县梅山乡</t>
  </si>
  <si>
    <t>梅山乡中学</t>
  </si>
  <si>
    <t>大田县武陵乡中学公租房</t>
  </si>
  <si>
    <t>大田县武陵乡</t>
  </si>
  <si>
    <t>武陵乡中学</t>
  </si>
  <si>
    <t>大田县奇韬镇卫生院公租房</t>
  </si>
  <si>
    <t>大田县奇韬镇</t>
  </si>
  <si>
    <t>奇韬镇卫生院</t>
  </si>
  <si>
    <t>大田县吴山乡卫生院公租房</t>
  </si>
  <si>
    <t>卫生院</t>
  </si>
  <si>
    <t>福建省水务集团（大田）公租房</t>
  </si>
  <si>
    <t>水务集团</t>
  </si>
  <si>
    <t>大田县屏山政府大方广茶业公司公租房</t>
  </si>
  <si>
    <t>大方广茶业有限公司</t>
  </si>
  <si>
    <t>大田县福润新型建材有限公司公租房</t>
  </si>
  <si>
    <t>大田县广平栋仁村犁田峰工业园区</t>
  </si>
  <si>
    <t>三明市福润新型建材有限公司</t>
  </si>
  <si>
    <t>大田县新泉包装制品有限公司公租房</t>
  </si>
  <si>
    <t>大田县石牌小汤泉工业园区</t>
  </si>
  <si>
    <t>大田县新泉包装制品有限公司</t>
  </si>
  <si>
    <t>大田县联瑞建材加工有限公司公租房</t>
  </si>
  <si>
    <t>大田县建设镇镇东工业园区</t>
  </si>
  <si>
    <t>大田县联瑞建材公司</t>
  </si>
  <si>
    <t>建宁县人才公寓公租房(原水南南庄排)</t>
  </si>
  <si>
    <t>建宁县水南</t>
  </si>
  <si>
    <t>建宁县城投</t>
  </si>
  <si>
    <t>明溪县链条厂公共租赁住房建设项目</t>
  </si>
  <si>
    <t>明溪县链条厂</t>
  </si>
  <si>
    <t>明溪县住建局</t>
  </si>
  <si>
    <t>明溪县盖洋镇公共租赁住房建设项目</t>
  </si>
  <si>
    <t>明溪县盖洋镇</t>
  </si>
  <si>
    <t>明溪县箭岗小区公租房建设项目（三期）</t>
  </si>
  <si>
    <t>明溪县箭岗小区</t>
  </si>
  <si>
    <t>宁化县翠华小区公租房三期</t>
  </si>
  <si>
    <t>清流县嵩口镇干部周转房</t>
  </si>
  <si>
    <t>清流县嵩口镇</t>
  </si>
  <si>
    <t>嵩口镇政府</t>
  </si>
  <si>
    <t>清流县嵩口镇教师周转房</t>
  </si>
  <si>
    <t>清流县余朋乡干部周转房</t>
  </si>
  <si>
    <t>清流县余朋乡</t>
  </si>
  <si>
    <t>余朋乡</t>
  </si>
  <si>
    <t>清流县赖坊卫生院职工周转房</t>
  </si>
  <si>
    <t>清流县赖坊乡</t>
  </si>
  <si>
    <t>赖坊乡</t>
  </si>
  <si>
    <t>2．限价商品住房</t>
  </si>
  <si>
    <t>泰宁县迎宾小区限价房二期</t>
  </si>
  <si>
    <t>泰宁县工业路</t>
  </si>
  <si>
    <t>城投公司</t>
  </si>
  <si>
    <t>大田县德润小区限价商品房（二期）</t>
  </si>
  <si>
    <t>大田县均溪大炊园</t>
  </si>
  <si>
    <t>键泓房地产</t>
  </si>
  <si>
    <t>明溪县箭岗小区限价商品房（三期）</t>
  </si>
  <si>
    <t>福建省旭城房地产有限公司</t>
  </si>
  <si>
    <t>宁化县禾坑尾限价商品房</t>
  </si>
  <si>
    <t>宁化禾坑尾</t>
  </si>
  <si>
    <t>福建省开辉房地产开发有限公司</t>
  </si>
  <si>
    <t>三明市小长安片区（三明旅社）改造</t>
  </si>
  <si>
    <t>三元区工业南路119号</t>
  </si>
  <si>
    <t>华融（三明）房地产开发有限公司</t>
  </si>
  <si>
    <t>三明市马道山至新田巷棚户区改造商品房安置</t>
  </si>
  <si>
    <t>三元区马道山至新田巷</t>
  </si>
  <si>
    <t>三明海翼瑞都房地产公司</t>
  </si>
  <si>
    <t>三明市白沙片区省一建安置房8#楼</t>
  </si>
  <si>
    <t>三元区白沙地块</t>
  </si>
  <si>
    <t>三明市城市建设投资集团有限公司</t>
  </si>
  <si>
    <t>永安市茅坪下了齐坂地块拆迁安置住房</t>
  </si>
  <si>
    <t>永安市茅坪下了齐坂</t>
  </si>
  <si>
    <t>佳洁置业有限公司</t>
  </si>
  <si>
    <t>永安市阳顶山地块棚户区改造拆迁安置住房</t>
  </si>
  <si>
    <t>永安市上桥尾</t>
  </si>
  <si>
    <t>永安市城市建设开发公司</t>
  </si>
  <si>
    <t>尤溪县城关水南片区城市棚户区改造二期</t>
  </si>
  <si>
    <t>尤溪城关水南</t>
  </si>
  <si>
    <t>福建省尤溪鸿圣林业有限公司、尤溪展鸿房地产有限公司、尤溪县瑞景城市投资有限公司</t>
  </si>
  <si>
    <t>泰宁县张家坊棚户区改造</t>
  </si>
  <si>
    <t>泰宁县张家坊</t>
  </si>
  <si>
    <t>泰宁县丹霞城投公司</t>
  </si>
  <si>
    <t xml:space="preserve">将乐县白云路、樟华路棚户区二期 </t>
  </si>
  <si>
    <t>将乐县溪南村</t>
  </si>
  <si>
    <t>将乐县西效安置房二期</t>
  </si>
  <si>
    <t>将乐县百花村</t>
  </si>
  <si>
    <t xml:space="preserve">大田县城市棚户区改造水岸人家安置小区（二期） </t>
  </si>
  <si>
    <t>大田县温镇井美洋</t>
  </si>
  <si>
    <t>福建兴田城市建设投资有限责任公司</t>
  </si>
  <si>
    <t>建宁县安置农场及零星改造(货币安置)</t>
  </si>
  <si>
    <t>建宁县塔下路</t>
  </si>
  <si>
    <t>建宁县征收办</t>
  </si>
  <si>
    <t>明溪县雪峰镇城西村-龙井上城市棚户区改造（二期）</t>
  </si>
  <si>
    <t>明溪县雪峰镇城西村-龙井上</t>
  </si>
  <si>
    <t>明溪县雪峰镇农户自建</t>
  </si>
  <si>
    <t>宁化县新桥路片区棚户区改造（一期）</t>
  </si>
  <si>
    <t>宁化县新桥路</t>
  </si>
  <si>
    <t>三明市合生创展房地产开发有限公司</t>
  </si>
  <si>
    <t>4．林业棚户区改造</t>
  </si>
  <si>
    <t>清流县采育场危旧房改造</t>
  </si>
  <si>
    <t>采育场</t>
  </si>
  <si>
    <t>林业集团有限公司</t>
  </si>
  <si>
    <t>5．垦区危房改造</t>
  </si>
  <si>
    <t>大田县东风农场危房改造</t>
  </si>
  <si>
    <t>东风农场</t>
  </si>
  <si>
    <t>明溪县国有垦区雪峰农场危旧房改造</t>
  </si>
  <si>
    <t>明溪县雪峰农场</t>
  </si>
  <si>
    <t>南平市</t>
  </si>
  <si>
    <t>邵武市2015年肉联厂片区改造项目</t>
  </si>
  <si>
    <t>解放中路南侧</t>
  </si>
  <si>
    <t>邵武市农资公司水北仓库和肉联厂片区土地房屋征收安置项目经理部</t>
  </si>
  <si>
    <t>邵武市2015年市立医院改造项目</t>
  </si>
  <si>
    <t>李纲中路南侧</t>
  </si>
  <si>
    <t>邵武市立医院</t>
  </si>
  <si>
    <t>武夷山市2015年兴田中心卫生院公租房</t>
  </si>
  <si>
    <t>兴田镇</t>
  </si>
  <si>
    <t>兴田中心卫生院</t>
  </si>
  <si>
    <t>武夷山市2015年洋庄乡卫生院公租房</t>
  </si>
  <si>
    <t>洋庄乡洋庄街32号</t>
  </si>
  <si>
    <t>洋庄卫生院</t>
  </si>
  <si>
    <t>武夷山市2015年星村中心卫生院公租房</t>
  </si>
  <si>
    <t>星村镇大布岭４号</t>
  </si>
  <si>
    <t>星村中心卫生院</t>
  </si>
  <si>
    <t>武夷山市2015年五夫镇卫生院公租房</t>
  </si>
  <si>
    <t>五夫镇玉虹街</t>
  </si>
  <si>
    <t>五夫卫生院</t>
  </si>
  <si>
    <t>武夷山市2015年吴屯乡公租房</t>
  </si>
  <si>
    <t>南平市武夷山市吴边新街</t>
  </si>
  <si>
    <t>吴屯乡乡政府</t>
  </si>
  <si>
    <t>建瓯市2015年龙山小区公租房（三期）</t>
  </si>
  <si>
    <t>瓯宁街道水西村龙山</t>
  </si>
  <si>
    <t>保障办</t>
  </si>
  <si>
    <t>建瓯市2015年兴宁工业园区公租房</t>
  </si>
  <si>
    <t>兴宁工业园区</t>
  </si>
  <si>
    <t>建阳市2015年惠民花苑四期公共租赁房（二）</t>
  </si>
  <si>
    <t>童游曼头山</t>
  </si>
  <si>
    <t>市保障办</t>
  </si>
  <si>
    <t>浦城县2015年城关公商所东侧公共租赁住房</t>
  </si>
  <si>
    <t>城关工商所东侧公共租赁住房</t>
  </si>
  <si>
    <t>浦城县国有资产投资运营有限公司</t>
  </si>
  <si>
    <t>松溪县2015年格林竹木职工宿舍楼</t>
  </si>
  <si>
    <t>河东</t>
  </si>
  <si>
    <t>格林竹木有限公司</t>
  </si>
  <si>
    <t>松溪县2015年艾和茶具职工宿舍楼</t>
  </si>
  <si>
    <t>横垅</t>
  </si>
  <si>
    <t>艾和茶具厂</t>
  </si>
  <si>
    <t>松溪县2015年时代文具宿舍楼</t>
  </si>
  <si>
    <t>东门工业区</t>
  </si>
  <si>
    <t>时代文具有限公司</t>
  </si>
  <si>
    <t>政和县2015省级工业园区管委会公租房</t>
  </si>
  <si>
    <t>政和县石屯</t>
  </si>
  <si>
    <t>政和石屯工业园区</t>
  </si>
  <si>
    <t>政和县2015年福建南鼎王生物科技公司公租房</t>
  </si>
  <si>
    <t>南鼎王生物科技公司</t>
  </si>
  <si>
    <t>政和县2015福建省金葛花农业科技公司公租房</t>
  </si>
  <si>
    <t>金葛花农业科技公司</t>
  </si>
  <si>
    <t>政和县2015福建天华工贸公司公租房</t>
  </si>
  <si>
    <t>天华工贸公司</t>
  </si>
  <si>
    <t>浦城县2015年梦笔新区七号地AB地块棚户区改造</t>
  </si>
  <si>
    <t>学府路与梦笔东路交叉处</t>
  </si>
  <si>
    <t>光泽县2015年竹器厂、印刷厂地块城市棚户区改造项目二期</t>
  </si>
  <si>
    <t>坪山片区乌君苑北侧</t>
  </si>
  <si>
    <t>城投</t>
  </si>
  <si>
    <t>松溪县2015年塔下棚户区危旧房改造</t>
  </si>
  <si>
    <t>塔下路</t>
  </si>
  <si>
    <t>县城市建设综合开发公司</t>
  </si>
  <si>
    <t xml:space="preserve"> 政和县五环建材城市棚户区改造</t>
  </si>
  <si>
    <t>政和县</t>
  </si>
  <si>
    <t>政和华夏水泥有限公司</t>
  </si>
  <si>
    <t xml:space="preserve">邵武市2015年城南大道项目（啤酒厂片区) </t>
  </si>
  <si>
    <t>城南大道三里亭</t>
  </si>
  <si>
    <t xml:space="preserve"> 邵武市城南大道
开发项目经理部</t>
  </si>
  <si>
    <t>邵武市2015年中山路棚户区改造（富安花园）</t>
  </si>
  <si>
    <t>中山路</t>
  </si>
  <si>
    <t>邵武市中山路旧区改造项目经理部</t>
  </si>
  <si>
    <t>邵武市2015肉联厂片区改造项目</t>
  </si>
  <si>
    <t>南平市2015年武夷新区赤岸片区城市棚户区改造</t>
  </si>
  <si>
    <t>武夷新区</t>
  </si>
  <si>
    <t>武夷新区建设发展有限公司</t>
  </si>
  <si>
    <t>武夷山市2015年北城新区城市棚户区改造</t>
  </si>
  <si>
    <t>北城新区</t>
  </si>
  <si>
    <t>建工集团</t>
  </si>
  <si>
    <t>武夷山市2015年杜坝旅游服务园区二期</t>
  </si>
  <si>
    <t>杜坝旅游服务园区</t>
  </si>
  <si>
    <t>建瓯市2015年贮木场城市棚户区</t>
  </si>
  <si>
    <t>贮木场</t>
  </si>
  <si>
    <t>万成房地产</t>
  </si>
  <si>
    <t>建阳市2015年海晟盛世城市棚户区改造</t>
  </si>
  <si>
    <t>童游</t>
  </si>
  <si>
    <t>生态城领导小组</t>
  </si>
  <si>
    <t>3．国有林场改造</t>
  </si>
  <si>
    <t>建瓯市2015年兴宁工业园区（二期）</t>
  </si>
  <si>
    <t>林业局</t>
  </si>
  <si>
    <t>建阳市2015年溪东国有林场</t>
  </si>
  <si>
    <t>溪东国有林场</t>
  </si>
  <si>
    <t>建阳市2015年大阐国有林场</t>
  </si>
  <si>
    <t>大阐国有林场</t>
  </si>
  <si>
    <t>建阳市2015年红旗国有林场</t>
  </si>
  <si>
    <t>红旗国有林场</t>
  </si>
  <si>
    <t>建阳市2015年蕉溪国有林场</t>
  </si>
  <si>
    <t>焦溪国有林场</t>
  </si>
  <si>
    <t>建阳市2015年桂林国有林场</t>
  </si>
  <si>
    <t>桂林国有林场</t>
  </si>
  <si>
    <t>浦城县2015年大庄国有林场林业棚户区（危旧房）改造</t>
  </si>
  <si>
    <t>浦城大庄国有林场场部</t>
  </si>
  <si>
    <t>福建省浦城大庄国有林场</t>
  </si>
  <si>
    <t>顺昌县2015年洋口国有林场三期危旧房改造</t>
  </si>
  <si>
    <t>顺昌县洋口镇上凤村</t>
  </si>
  <si>
    <t>福建省洋口国有林场</t>
  </si>
  <si>
    <t>顺昌县2015年国有林场危旧房改造</t>
  </si>
  <si>
    <t>顺昌县建西镇</t>
  </si>
  <si>
    <t>顺昌县国有林场</t>
  </si>
  <si>
    <t>顺昌县2015年路马头国有林场危旧房改造</t>
  </si>
  <si>
    <t>顺昌县洋墩乡路马头国有林场内</t>
  </si>
  <si>
    <t>福建省顺昌路马头国有林场</t>
  </si>
  <si>
    <t>光泽县2015年止马林场公寓楼</t>
  </si>
  <si>
    <t>止马林场</t>
  </si>
  <si>
    <t>4．垦区棚户区改造</t>
  </si>
  <si>
    <t>邵武市2015综合农场垦区棚户区改造</t>
  </si>
  <si>
    <t>综合农场茅岗</t>
  </si>
  <si>
    <t>邵武市综合农场</t>
  </si>
  <si>
    <t>邵武市2015高峰农场垦区棚户区改造</t>
  </si>
  <si>
    <t>高峰农场</t>
  </si>
  <si>
    <t>武夷山市2015年综合农场旧房改造</t>
  </si>
  <si>
    <t>综合农场（站前大道）</t>
  </si>
  <si>
    <t>综合农场</t>
  </si>
  <si>
    <t>建阳市2015年周家农场危旧房改造</t>
  </si>
  <si>
    <t>麻沙</t>
  </si>
  <si>
    <t>农业局</t>
  </si>
  <si>
    <t>浦城县2015年永平农场垦区危房改造</t>
  </si>
  <si>
    <t>浦城县永平农场</t>
  </si>
  <si>
    <t>浦城县2015年仙阳茶场危房改造安居工程</t>
  </si>
  <si>
    <t>五里塘91号</t>
  </si>
  <si>
    <t>浦城县仙阳茶场</t>
  </si>
  <si>
    <t>光泽县2015年光泽综合农场危旧房改造</t>
  </si>
  <si>
    <t>光泽县2015年光泽王家际农场危旧房改造</t>
  </si>
  <si>
    <t>王家际农场</t>
  </si>
  <si>
    <t>光泽县2015年坪溪农场危旧房改造</t>
  </si>
  <si>
    <t>坪溪农场</t>
  </si>
  <si>
    <t>松溪县2015年郑墩茶场危旧房改造</t>
  </si>
  <si>
    <t>郑墩茶场</t>
  </si>
  <si>
    <t>政和县2015年营前农场垦区危房改造</t>
  </si>
  <si>
    <t>政和县东平营前</t>
  </si>
  <si>
    <t>政和县营前农场</t>
  </si>
  <si>
    <t>政和县2015年稻香茶场垦区危房改造</t>
  </si>
  <si>
    <t>政和县稻香</t>
  </si>
  <si>
    <t>政和县稻香茶场</t>
  </si>
  <si>
    <t>龙岩市</t>
  </si>
  <si>
    <t>龙岩高岭土有限公司矿区公租房项目（2015）</t>
  </si>
  <si>
    <t>东宫下</t>
  </si>
  <si>
    <t>龙岩高岭土有限公司</t>
  </si>
  <si>
    <t>上杭蛟洋新城保障性住房小区公租房1号楼（2015）</t>
  </si>
  <si>
    <t>蛟洋坪埔</t>
  </si>
  <si>
    <t>上杭县蛟洋工业园区</t>
  </si>
  <si>
    <t>永定县古镇保障性安居工程（二期）</t>
  </si>
  <si>
    <t>永定古镇第二实验小学北侧</t>
  </si>
  <si>
    <t>宏辉 城发</t>
  </si>
  <si>
    <t>永定南部工业园区公共租赁住房（2015）</t>
  </si>
  <si>
    <t>永定工业园南部园区</t>
  </si>
  <si>
    <t>永定工业园南部园区建设发展有限公司</t>
  </si>
  <si>
    <t>长汀县公共租赁住房建设项目(2015)</t>
  </si>
  <si>
    <t>金盆架</t>
  </si>
  <si>
    <t>长汀县住房保障公司</t>
  </si>
  <si>
    <t>连城县福建紫老虎食品有限公司宿舍楼（2015公租房）</t>
  </si>
  <si>
    <t>连城县工业园区食品加工区</t>
  </si>
  <si>
    <t>福建紫老虎食品有限公司</t>
  </si>
  <si>
    <t>连城县公租房（2015）</t>
  </si>
  <si>
    <t>连城县绿园食品生物科技有限公司</t>
  </si>
  <si>
    <t>连城工业园区</t>
  </si>
  <si>
    <t>福建奕龙包装制品有限公司</t>
  </si>
  <si>
    <t>连城县中触光电有限公司公租房（2015）</t>
  </si>
  <si>
    <t>龙岩中触光电有限公司</t>
  </si>
  <si>
    <t>武平县医院业务配套用房（公租房2015）</t>
  </si>
  <si>
    <t>武平县医院</t>
  </si>
  <si>
    <t>武平县中医院业务配套综合用房（公租房2015）</t>
  </si>
  <si>
    <t>武平县中医院内</t>
  </si>
  <si>
    <t>武平县中医院</t>
  </si>
  <si>
    <t>漳平市保障性住房城北小区（2013-2015）(2015)(廉租房)</t>
  </si>
  <si>
    <t>漳平二院对面</t>
  </si>
  <si>
    <t>漳平华昇城市综合开发有限责任公司</t>
  </si>
  <si>
    <t>漳平市保障性住房城北小区（2013-2015）（2015）（公租房）</t>
  </si>
  <si>
    <t>漳平市保障性住房城北小区（二期）（2015）（公租房）</t>
  </si>
  <si>
    <t>2．城市棚户区</t>
  </si>
  <si>
    <t>龙岩董邦小区A-1地块</t>
  </si>
  <si>
    <t>曹溪镇董邦村</t>
  </si>
  <si>
    <t>市收储中心、土发</t>
  </si>
  <si>
    <t>龙岩湖东花园（一期）</t>
  </si>
  <si>
    <t>东肖镇洋潭村</t>
  </si>
  <si>
    <t>市收储中心、市城发集团</t>
  </si>
  <si>
    <t>龙岩金鸡小区A地块</t>
  </si>
  <si>
    <t>龙岩市安居住宅建设
有限公司</t>
  </si>
  <si>
    <t>龙岩金鸡小区B地块(2015)</t>
  </si>
  <si>
    <t>东肖洋潭村</t>
  </si>
  <si>
    <t>市收储、安居</t>
  </si>
  <si>
    <t>龙岩莲塘小区</t>
  </si>
  <si>
    <t>曹溪镇下寮村、水塘村</t>
  </si>
  <si>
    <t>市收储中心、市交发集团</t>
  </si>
  <si>
    <t>龙岩莲西小区（北区）(2015)</t>
  </si>
  <si>
    <t>西陂镇西山村</t>
  </si>
  <si>
    <t>龙岩莲西小区（南区）</t>
  </si>
  <si>
    <t>西陂镇莲西路</t>
  </si>
  <si>
    <t>龙岩莲庄小区（2015）</t>
  </si>
  <si>
    <t>东山片区</t>
  </si>
  <si>
    <t>龙岩排头35平方米(2015)</t>
  </si>
  <si>
    <t>西陂镇排头村</t>
  </si>
  <si>
    <t>龙岩西安金融小区</t>
  </si>
  <si>
    <t>西城街道西安村</t>
  </si>
  <si>
    <t>市收储中心、安居</t>
  </si>
  <si>
    <t>龙岩小洋新城二、三期（2015）</t>
  </si>
  <si>
    <t>西坡镇小洋村</t>
  </si>
  <si>
    <t>龙岩小洋新城一期</t>
  </si>
  <si>
    <t>龙腾北路北侧</t>
  </si>
  <si>
    <t>龙岩月山小区</t>
  </si>
  <si>
    <t>曹溪镇月山村</t>
  </si>
  <si>
    <t>永高安置小区（城市棚户区改造2015）</t>
  </si>
  <si>
    <t>永定县高陂镇平在村</t>
  </si>
  <si>
    <t>龙岩高新园区建设发展
有限公司</t>
  </si>
  <si>
    <t>上杭县南门大桥及桥头改造工程</t>
  </si>
  <si>
    <t>南门大桥两岸</t>
  </si>
  <si>
    <t>上杭县城发公司</t>
  </si>
  <si>
    <t>连城县保障性住房（姚坊）（2015）</t>
  </si>
  <si>
    <t>姚坊</t>
  </si>
  <si>
    <t>福建连城国有投资集团
有限公司</t>
  </si>
  <si>
    <t>连城县保障性住房（鹧鸪）（2015）</t>
  </si>
  <si>
    <t>鹧鸪</t>
  </si>
  <si>
    <t>连城县南前花园安置小区（2015）</t>
  </si>
  <si>
    <t>南前</t>
  </si>
  <si>
    <t>3．国有工矿棚户区</t>
  </si>
  <si>
    <t>福煤（漳平）煤业有限公司文宾山矿区棚户区（危旧房）改造</t>
  </si>
  <si>
    <t>漳平市新桥镇</t>
  </si>
  <si>
    <t>漳平煤业</t>
  </si>
  <si>
    <t>4．林区（场）棚户区危旧房改造</t>
  </si>
  <si>
    <t>武平南坊国有林场</t>
  </si>
  <si>
    <t>长汀楼子坝国有林场</t>
  </si>
  <si>
    <t>宁德市</t>
  </si>
  <si>
    <t>宁德市金涵小区三期廉租住房</t>
  </si>
  <si>
    <t>宁德市金涵乡琼堂村1#、3#、4#楼</t>
  </si>
  <si>
    <t>福建新榕房地产开发公司</t>
  </si>
  <si>
    <t>周宁县龙潭小区廉租住房</t>
  </si>
  <si>
    <t>周宁龙潭</t>
  </si>
  <si>
    <t>周宁县城投公司</t>
  </si>
  <si>
    <t>东侨区聚鑫玻璃有限公司公租房</t>
  </si>
  <si>
    <t>东侨工业集中区金湾路南侧、金达来旅游用品有限公司东侧</t>
  </si>
  <si>
    <t>宁德市聚鑫玻璃有限公司</t>
  </si>
  <si>
    <t>东侨区福建亚南电机有限公司公租房</t>
  </si>
  <si>
    <t>东侨工业集中区疏港路南侧、重汽用地东侧、三号路排洪渠西侧</t>
  </si>
  <si>
    <t>福建亚南电机有限公司</t>
  </si>
  <si>
    <t>福鼎市龙安工业园飞云企业公租房</t>
  </si>
  <si>
    <t>龙安工业园</t>
  </si>
  <si>
    <t>福鼎市龙安工业园飞云企业</t>
  </si>
  <si>
    <t>福鼎市双岳工业园盈浩企业公租房</t>
  </si>
  <si>
    <t>福鼎双岳工业园区</t>
  </si>
  <si>
    <t>福鼎市双岳工业园盈浩企业</t>
  </si>
  <si>
    <t>霞浦县东孚农庄公租房</t>
  </si>
  <si>
    <t>福宁工业集中区21-2号</t>
  </si>
  <si>
    <t>霞浦县东孚农庄有限公司</t>
  </si>
  <si>
    <t>古田县第一中学公共租赁房项目（综合楼）</t>
  </si>
  <si>
    <t>古田县第一中学</t>
  </si>
  <si>
    <t>古田县第二医院公共租赁房项目（综合楼）</t>
  </si>
  <si>
    <t>古田县第二医院</t>
  </si>
  <si>
    <t>2．经济适用房</t>
  </si>
  <si>
    <t>宁德市金涵小区三期经济适用住房</t>
  </si>
  <si>
    <t>宁德市金涵乡琼堂村2#、5#楼</t>
  </si>
  <si>
    <t>福安市经济适用房</t>
  </si>
  <si>
    <t>电机三厂后门山地块</t>
  </si>
  <si>
    <t>福安市心远投资开发公司</t>
  </si>
  <si>
    <t>柘荣县东狮山小区C地块经济适用住房</t>
  </si>
  <si>
    <t>柘荣县公积金大楼南侧地块</t>
  </si>
  <si>
    <t>柘荣县房地产开发公司</t>
  </si>
  <si>
    <t>3．限价商品房</t>
  </si>
  <si>
    <t>霞浦县安大名城限价房</t>
  </si>
  <si>
    <t>彩虹社区山河路188号</t>
  </si>
  <si>
    <t>福建安大房地开发有限公司</t>
  </si>
  <si>
    <t>周宁县龙潭小区限价房</t>
  </si>
  <si>
    <t>屏南县国宝路宝洋一号限价房</t>
  </si>
  <si>
    <t>屏南县古峰镇国宝路城北社区288号</t>
  </si>
  <si>
    <t>屏南县圣朝投资公司</t>
  </si>
  <si>
    <t>4．城市棚户区改造</t>
  </si>
  <si>
    <t>金马小区保障房安居工程三期</t>
  </si>
  <si>
    <t>火车站周边蒋澳等村7-11#楼</t>
  </si>
  <si>
    <t>福建环三兴港有限公司、亿利金威投资有限公司</t>
  </si>
  <si>
    <t>宁德市兰田小区保障性安居工程一期</t>
  </si>
  <si>
    <t>蕉城区翠微路南侧、和畅路西侧1-4#楼</t>
  </si>
  <si>
    <t>福建环三兴港有限公司</t>
  </si>
  <si>
    <t>宁德漳湾临港片区棚户区改造</t>
  </si>
  <si>
    <t>宁德市漳湾镇</t>
  </si>
  <si>
    <t>宁德漳湾临港工业园区建设有限公司、宁德市城建集团公司</t>
  </si>
  <si>
    <t>福安市街尾危旧房改造二期</t>
  </si>
  <si>
    <t>福安市街尾地块</t>
  </si>
  <si>
    <t>福安市安居建设开发中心</t>
  </si>
  <si>
    <t>福鼎市棚户区改造项目</t>
  </si>
  <si>
    <t>福鼎市</t>
  </si>
  <si>
    <t>霞浦县牙城棚户区改造</t>
  </si>
  <si>
    <t>霞浦县牙城龙安小区</t>
  </si>
  <si>
    <t>霞浦县牙城政府</t>
  </si>
  <si>
    <t>古田县高头岭二号安置地项目</t>
  </si>
  <si>
    <t>古田县湖滨码头旁</t>
  </si>
  <si>
    <t>古田县城投公司</t>
  </si>
  <si>
    <t>寿宁县新安小区棚户区改造</t>
  </si>
  <si>
    <t>寿宁县南阳镇洋边村</t>
  </si>
  <si>
    <t>南阳镇政府</t>
  </si>
  <si>
    <t>周宁县棚户区改造（浦源萌源）</t>
  </si>
  <si>
    <t>周宁萌源村</t>
  </si>
  <si>
    <t>浦源镇政府</t>
  </si>
  <si>
    <t>屏南县东环路中段劳动服务中心棚户区危旧房改造</t>
  </si>
  <si>
    <t>屏南县古峰镇东环中路</t>
  </si>
  <si>
    <t>屏南集盛房地产有限公司</t>
  </si>
  <si>
    <t>屏南县长坋旧城改造（棚户区）建设项目</t>
  </si>
  <si>
    <t>屏南县长坋中路</t>
  </si>
  <si>
    <t>屏南县长坋中路工程
建设指挥部</t>
  </si>
  <si>
    <t>柘荣县东源村棚户区改造</t>
  </si>
  <si>
    <t>柘荣县东源乡东源村</t>
  </si>
  <si>
    <t>柘荣县东源乡</t>
  </si>
  <si>
    <t>柘荣县溪坪街棚户区改造</t>
  </si>
  <si>
    <t>柘荣县双城镇下淀洋</t>
  </si>
  <si>
    <t>柘荣县双城镇</t>
  </si>
  <si>
    <t>柘荣县王竹坪棚户区改造</t>
  </si>
  <si>
    <t>柘荣县城郊乡王竹坪</t>
  </si>
  <si>
    <t>柘荣县城郊乡</t>
  </si>
  <si>
    <t>5．国有林场改造</t>
  </si>
  <si>
    <t>宁德市福口林场改造</t>
  </si>
  <si>
    <t>宁德市福口林场</t>
  </si>
  <si>
    <t>6．垦区改造</t>
  </si>
  <si>
    <t>寿宁县南阳茶场垦区改造</t>
  </si>
  <si>
    <t>寿宁县南阳茶场</t>
  </si>
  <si>
    <t>平潭综合实验区</t>
  </si>
  <si>
    <t>中原小区农民保障房(三四组团)</t>
  </si>
  <si>
    <t>中原组团西南隅</t>
  </si>
  <si>
    <t>平潭综合实验区国有资产投资有限公司</t>
  </si>
  <si>
    <t>中原小区农民安置房(五组团）</t>
  </si>
  <si>
    <t>澳前安置小区安置房（A1、A2地块）</t>
  </si>
  <si>
    <t>澳前镇的少雄山与鸡角垄之间的山谷地界</t>
  </si>
  <si>
    <t>平潭综合实验区交通投资发展有限公司</t>
  </si>
  <si>
    <t>中原小区农民安置房(三四组团）</t>
  </si>
  <si>
    <t>岚城安置小区C标段</t>
  </si>
  <si>
    <t>平潭县岚城乡白山村和上洋村的交界处</t>
  </si>
  <si>
    <t>平潭综合实验区岚城组团开发建设有限公司</t>
  </si>
  <si>
    <t>省直</t>
  </si>
  <si>
    <t>1．限价商品房</t>
  </si>
  <si>
    <t>福州地区大学新校区教师生活区限价商品住房项目A区（一期）</t>
  </si>
  <si>
    <t>闽侯县上街镇浦口村</t>
  </si>
  <si>
    <t>福建省直房地产开发公司</t>
  </si>
</sst>
</file>

<file path=xl/styles.xml><?xml version="1.0" encoding="utf-8"?>
<styleSheet xmlns="http://schemas.openxmlformats.org/spreadsheetml/2006/main" xmlns:mc="http://schemas.openxmlformats.org/markup-compatibility/2006" xmlns:xr9="http://schemas.microsoft.com/office/spreadsheetml/2016/revision9" mc:Ignorable="xr9">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Red]0"/>
    <numFmt numFmtId="177" formatCode="0_ "/>
    <numFmt numFmtId="178" formatCode="0_);[Red]\(0\)"/>
  </numFmts>
  <fonts count="34">
    <font>
      <sz val="12"/>
      <name val="宋体"/>
      <charset val="134"/>
    </font>
    <font>
      <sz val="11"/>
      <name val="宋体"/>
      <charset val="134"/>
    </font>
    <font>
      <b/>
      <sz val="11"/>
      <name val="宋体"/>
      <charset val="134"/>
    </font>
    <font>
      <sz val="18"/>
      <name val="黑体"/>
      <charset val="134"/>
    </font>
    <font>
      <sz val="22"/>
      <name val="方正小标宋简体"/>
      <charset val="134"/>
    </font>
    <font>
      <sz val="10"/>
      <name val="宋体"/>
      <charset val="134"/>
    </font>
    <font>
      <sz val="9"/>
      <name val="宋体"/>
      <charset val="134"/>
    </font>
    <font>
      <sz val="10"/>
      <color indexed="8"/>
      <name val="宋体"/>
      <charset val="134"/>
    </font>
    <font>
      <sz val="11"/>
      <color indexed="8"/>
      <name val="宋体"/>
      <charset val="134"/>
    </font>
    <font>
      <b/>
      <sz val="10"/>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indexed="17"/>
      <name val="宋体"/>
      <charset val="134"/>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name val="Helv"/>
      <charset val="134"/>
    </font>
    <font>
      <b/>
      <sz val="9"/>
      <name val="宋体"/>
      <charset val="134"/>
    </font>
    <font>
      <sz val="9"/>
      <name val="宋体"/>
      <charset val="134"/>
    </font>
    <font>
      <sz val="9"/>
      <name val="Tahoma"/>
      <charset val="134"/>
    </font>
  </fonts>
  <fills count="40">
    <fill>
      <patternFill patternType="none"/>
    </fill>
    <fill>
      <patternFill patternType="gray125"/>
    </fill>
    <fill>
      <patternFill patternType="solid">
        <fgColor indexed="9"/>
        <bgColor indexed="64"/>
      </patternFill>
    </fill>
    <fill>
      <patternFill patternType="solid">
        <fgColor indexed="9"/>
        <bgColor indexed="14"/>
      </patternFill>
    </fill>
    <fill>
      <patternFill patternType="solid">
        <fgColor indexed="9"/>
        <bgColor indexed="13"/>
      </patternFill>
    </fill>
    <fill>
      <patternFill patternType="solid">
        <fgColor indexed="9"/>
        <bgColor indexed="11"/>
      </patternFill>
    </fill>
    <fill>
      <patternFill patternType="solid">
        <fgColor indexed="9"/>
        <bgColor indexed="10"/>
      </patternFill>
    </fill>
    <fill>
      <patternFill patternType="solid">
        <fgColor indexed="9"/>
        <bgColor indexed="9"/>
      </patternFill>
    </fill>
    <fill>
      <patternFill patternType="solid">
        <fgColor indexed="9"/>
        <bgColor indexed="22"/>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indexed="42"/>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8">
    <xf numFmtId="0" fontId="0" fillId="0" borderId="0"/>
    <xf numFmtId="43" fontId="10" fillId="0" borderId="0" applyFont="0" applyFill="0" applyBorder="0" applyAlignment="0" applyProtection="0">
      <alignment vertical="center"/>
    </xf>
    <xf numFmtId="44" fontId="10" fillId="0" borderId="0" applyFont="0" applyFill="0" applyBorder="0" applyAlignment="0" applyProtection="0">
      <alignment vertical="center"/>
    </xf>
    <xf numFmtId="9" fontId="10" fillId="0" borderId="0" applyFont="0" applyFill="0" applyBorder="0" applyAlignment="0" applyProtection="0">
      <alignment vertical="center"/>
    </xf>
    <xf numFmtId="41" fontId="10" fillId="0" borderId="0" applyFont="0" applyFill="0" applyBorder="0" applyAlignment="0" applyProtection="0">
      <alignment vertical="center"/>
    </xf>
    <xf numFmtId="42" fontId="10" fillId="0" borderId="0" applyFon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0" fillId="9" borderId="5" applyNumberFormat="0" applyFon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6" applyNumberFormat="0" applyFill="0" applyAlignment="0" applyProtection="0">
      <alignment vertical="center"/>
    </xf>
    <xf numFmtId="0" fontId="17" fillId="0" borderId="6" applyNumberFormat="0" applyFill="0" applyAlignment="0" applyProtection="0">
      <alignment vertical="center"/>
    </xf>
    <xf numFmtId="0" fontId="18" fillId="0" borderId="7" applyNumberFormat="0" applyFill="0" applyAlignment="0" applyProtection="0">
      <alignment vertical="center"/>
    </xf>
    <xf numFmtId="0" fontId="18" fillId="0" borderId="0" applyNumberFormat="0" applyFill="0" applyBorder="0" applyAlignment="0" applyProtection="0">
      <alignment vertical="center"/>
    </xf>
    <xf numFmtId="0" fontId="19" fillId="10" borderId="8" applyNumberFormat="0" applyAlignment="0" applyProtection="0">
      <alignment vertical="center"/>
    </xf>
    <xf numFmtId="0" fontId="20" fillId="11" borderId="9" applyNumberFormat="0" applyAlignment="0" applyProtection="0">
      <alignment vertical="center"/>
    </xf>
    <xf numFmtId="0" fontId="21" fillId="11" borderId="8" applyNumberFormat="0" applyAlignment="0" applyProtection="0">
      <alignment vertical="center"/>
    </xf>
    <xf numFmtId="0" fontId="22" fillId="12" borderId="10" applyNumberFormat="0" applyAlignment="0" applyProtection="0">
      <alignment vertical="center"/>
    </xf>
    <xf numFmtId="0" fontId="23" fillId="0" borderId="11" applyNumberFormat="0" applyFill="0" applyAlignment="0" applyProtection="0">
      <alignment vertical="center"/>
    </xf>
    <xf numFmtId="0" fontId="24" fillId="0" borderId="12" applyNumberFormat="0" applyFill="0" applyAlignment="0" applyProtection="0">
      <alignment vertical="center"/>
    </xf>
    <xf numFmtId="0" fontId="25" fillId="13" borderId="0" applyNumberFormat="0" applyBorder="0" applyAlignment="0" applyProtection="0">
      <alignment vertical="center"/>
    </xf>
    <xf numFmtId="0" fontId="26" fillId="14" borderId="0" applyNumberFormat="0" applyBorder="0" applyAlignment="0" applyProtection="0">
      <alignment vertical="center"/>
    </xf>
    <xf numFmtId="0" fontId="27" fillId="15" borderId="0" applyNumberFormat="0" applyBorder="0" applyAlignment="0" applyProtection="0">
      <alignment vertical="center"/>
    </xf>
    <xf numFmtId="0" fontId="28" fillId="16" borderId="0" applyNumberFormat="0" applyBorder="0" applyAlignment="0" applyProtection="0">
      <alignment vertical="center"/>
    </xf>
    <xf numFmtId="0" fontId="29" fillId="17" borderId="0" applyNumberFormat="0" applyBorder="0" applyAlignment="0" applyProtection="0">
      <alignment vertical="center"/>
    </xf>
    <xf numFmtId="0" fontId="29" fillId="18" borderId="0" applyNumberFormat="0" applyBorder="0" applyAlignment="0" applyProtection="0">
      <alignment vertical="center"/>
    </xf>
    <xf numFmtId="0" fontId="28" fillId="19" borderId="0" applyNumberFormat="0" applyBorder="0" applyAlignment="0" applyProtection="0">
      <alignment vertical="center"/>
    </xf>
    <xf numFmtId="0" fontId="28" fillId="20" borderId="0" applyNumberFormat="0" applyBorder="0" applyAlignment="0" applyProtection="0">
      <alignment vertical="center"/>
    </xf>
    <xf numFmtId="0" fontId="29" fillId="21" borderId="0" applyNumberFormat="0" applyBorder="0" applyAlignment="0" applyProtection="0">
      <alignment vertical="center"/>
    </xf>
    <xf numFmtId="0" fontId="29" fillId="22" borderId="0" applyNumberFormat="0" applyBorder="0" applyAlignment="0" applyProtection="0">
      <alignment vertical="center"/>
    </xf>
    <xf numFmtId="0" fontId="28" fillId="23" borderId="0" applyNumberFormat="0" applyBorder="0" applyAlignment="0" applyProtection="0">
      <alignment vertical="center"/>
    </xf>
    <xf numFmtId="0" fontId="28" fillId="24" borderId="0" applyNumberFormat="0" applyBorder="0" applyAlignment="0" applyProtection="0">
      <alignment vertical="center"/>
    </xf>
    <xf numFmtId="0" fontId="29" fillId="25" borderId="0" applyNumberFormat="0" applyBorder="0" applyAlignment="0" applyProtection="0">
      <alignment vertical="center"/>
    </xf>
    <xf numFmtId="0" fontId="29" fillId="26" borderId="0" applyNumberFormat="0" applyBorder="0" applyAlignment="0" applyProtection="0">
      <alignment vertical="center"/>
    </xf>
    <xf numFmtId="0" fontId="28" fillId="27" borderId="0" applyNumberFormat="0" applyBorder="0" applyAlignment="0" applyProtection="0">
      <alignment vertical="center"/>
    </xf>
    <xf numFmtId="0" fontId="28" fillId="28" borderId="0" applyNumberFormat="0" applyBorder="0" applyAlignment="0" applyProtection="0">
      <alignment vertical="center"/>
    </xf>
    <xf numFmtId="0" fontId="29" fillId="29" borderId="0" applyNumberFormat="0" applyBorder="0" applyAlignment="0" applyProtection="0">
      <alignment vertical="center"/>
    </xf>
    <xf numFmtId="0" fontId="29" fillId="30" borderId="0" applyNumberFormat="0" applyBorder="0" applyAlignment="0" applyProtection="0">
      <alignment vertical="center"/>
    </xf>
    <xf numFmtId="0" fontId="28" fillId="31" borderId="0" applyNumberFormat="0" applyBorder="0" applyAlignment="0" applyProtection="0">
      <alignment vertical="center"/>
    </xf>
    <xf numFmtId="0" fontId="28" fillId="32" borderId="0" applyNumberFormat="0" applyBorder="0" applyAlignment="0" applyProtection="0">
      <alignment vertical="center"/>
    </xf>
    <xf numFmtId="0" fontId="29" fillId="33" borderId="0" applyNumberFormat="0" applyBorder="0" applyAlignment="0" applyProtection="0">
      <alignment vertical="center"/>
    </xf>
    <xf numFmtId="0" fontId="29" fillId="34" borderId="0" applyNumberFormat="0" applyBorder="0" applyAlignment="0" applyProtection="0">
      <alignment vertical="center"/>
    </xf>
    <xf numFmtId="0" fontId="28" fillId="35" borderId="0" applyNumberFormat="0" applyBorder="0" applyAlignment="0" applyProtection="0">
      <alignment vertical="center"/>
    </xf>
    <xf numFmtId="0" fontId="28" fillId="36" borderId="0" applyNumberFormat="0" applyBorder="0" applyAlignment="0" applyProtection="0">
      <alignment vertical="center"/>
    </xf>
    <xf numFmtId="0" fontId="29" fillId="37" borderId="0" applyNumberFormat="0" applyBorder="0" applyAlignment="0" applyProtection="0">
      <alignment vertical="center"/>
    </xf>
    <xf numFmtId="0" fontId="29" fillId="38" borderId="0" applyNumberFormat="0" applyBorder="0" applyAlignment="0" applyProtection="0">
      <alignment vertical="center"/>
    </xf>
    <xf numFmtId="0" fontId="28" fillId="39" borderId="0" applyNumberFormat="0" applyBorder="0" applyAlignment="0" applyProtection="0">
      <alignment vertical="center"/>
    </xf>
    <xf numFmtId="0" fontId="30" fillId="0" borderId="0"/>
    <xf numFmtId="0" fontId="0" fillId="0" borderId="0">
      <alignment vertical="center"/>
    </xf>
    <xf numFmtId="0" fontId="0" fillId="0" borderId="0" applyProtection="0">
      <alignment vertical="center"/>
    </xf>
    <xf numFmtId="0" fontId="0" fillId="0" borderId="0" applyProtection="0"/>
    <xf numFmtId="0" fontId="30" fillId="0" borderId="0"/>
    <xf numFmtId="0" fontId="0" fillId="0" borderId="0"/>
    <xf numFmtId="0" fontId="8" fillId="0" borderId="0" applyProtection="0">
      <alignment vertical="center"/>
    </xf>
    <xf numFmtId="0" fontId="8" fillId="0" borderId="0" applyProtection="0">
      <alignment vertical="center"/>
    </xf>
    <xf numFmtId="0" fontId="30" fillId="0" borderId="0"/>
  </cellStyleXfs>
  <cellXfs count="87">
    <xf numFmtId="0" fontId="0" fillId="0" borderId="0" xfId="0" applyFont="1" applyAlignment="1" applyProtection="1">
      <alignment vertical="center"/>
    </xf>
    <xf numFmtId="0" fontId="1" fillId="0" borderId="0" xfId="0" applyFont="1" applyFill="1" applyAlignment="1" applyProtection="1">
      <alignment vertical="center" wrapText="1"/>
    </xf>
    <xf numFmtId="176" fontId="2" fillId="0" borderId="0" xfId="0" applyNumberFormat="1" applyFont="1" applyFill="1" applyAlignment="1" applyProtection="1">
      <alignment vertical="center" wrapText="1"/>
    </xf>
    <xf numFmtId="176" fontId="1" fillId="0" borderId="0" xfId="0" applyNumberFormat="1" applyFont="1" applyFill="1" applyAlignment="1" applyProtection="1">
      <alignment horizontal="left" vertical="center" wrapText="1"/>
    </xf>
    <xf numFmtId="176" fontId="1" fillId="0" borderId="0" xfId="0" applyNumberFormat="1" applyFont="1" applyFill="1" applyAlignment="1" applyProtection="1">
      <alignment horizontal="center" vertical="center" wrapText="1"/>
    </xf>
    <xf numFmtId="176" fontId="1" fillId="0" borderId="0" xfId="0" applyNumberFormat="1" applyFont="1" applyFill="1" applyAlignment="1" applyProtection="1">
      <alignment vertical="center" wrapText="1"/>
    </xf>
    <xf numFmtId="176" fontId="3" fillId="0" borderId="0" xfId="0" applyNumberFormat="1" applyFont="1" applyFill="1" applyAlignment="1" applyProtection="1">
      <alignment horizontal="left" vertical="center" wrapText="1"/>
    </xf>
    <xf numFmtId="176" fontId="4" fillId="0" borderId="0" xfId="0" applyNumberFormat="1" applyFont="1" applyFill="1" applyAlignment="1" applyProtection="1">
      <alignment horizontal="center" vertical="center" wrapText="1"/>
    </xf>
    <xf numFmtId="176" fontId="4" fillId="0" borderId="0" xfId="0" applyNumberFormat="1" applyFont="1" applyFill="1" applyAlignment="1" applyProtection="1">
      <alignment horizontal="center" vertical="center" wrapText="1" shrinkToFit="1"/>
    </xf>
    <xf numFmtId="176" fontId="1" fillId="0" borderId="1" xfId="0" applyNumberFormat="1" applyFont="1" applyFill="1" applyBorder="1" applyAlignment="1" applyProtection="1">
      <alignment horizontal="right" vertical="center" wrapText="1"/>
    </xf>
    <xf numFmtId="176" fontId="1" fillId="0" borderId="1" xfId="0" applyNumberFormat="1" applyFont="1" applyFill="1" applyBorder="1" applyAlignment="1" applyProtection="1">
      <alignment horizontal="right" vertical="center" wrapText="1" shrinkToFit="1"/>
    </xf>
    <xf numFmtId="176" fontId="2" fillId="2" borderId="2" xfId="0" applyNumberFormat="1" applyFont="1" applyFill="1" applyBorder="1" applyAlignment="1" applyProtection="1">
      <alignment horizontal="center" vertical="center" wrapText="1"/>
    </xf>
    <xf numFmtId="176" fontId="2" fillId="2" borderId="2" xfId="0" applyNumberFormat="1" applyFont="1" applyFill="1" applyBorder="1" applyAlignment="1" applyProtection="1">
      <alignment horizontal="center" vertical="center" wrapText="1" shrinkToFit="1"/>
    </xf>
    <xf numFmtId="176" fontId="2" fillId="2" borderId="2" xfId="0" applyNumberFormat="1" applyFont="1" applyFill="1" applyBorder="1" applyAlignment="1" applyProtection="1">
      <alignment horizontal="left" vertical="center" wrapText="1"/>
    </xf>
    <xf numFmtId="0" fontId="1" fillId="2" borderId="2" xfId="0" applyFont="1" applyFill="1" applyBorder="1" applyAlignment="1" applyProtection="1">
      <alignment horizontal="center" vertical="center" wrapText="1"/>
    </xf>
    <xf numFmtId="176" fontId="1" fillId="2" borderId="2" xfId="0" applyNumberFormat="1" applyFont="1" applyFill="1" applyBorder="1" applyAlignment="1" applyProtection="1">
      <alignment horizontal="center" vertical="center" wrapText="1"/>
    </xf>
    <xf numFmtId="0" fontId="0" fillId="2" borderId="2" xfId="0" applyFont="1" applyFill="1" applyBorder="1" applyAlignment="1" applyProtection="1">
      <alignment vertical="center"/>
    </xf>
    <xf numFmtId="0" fontId="5" fillId="2" borderId="2" xfId="0" applyFont="1" applyFill="1" applyBorder="1" applyAlignment="1" applyProtection="1">
      <alignment horizontal="center" vertical="center" wrapText="1"/>
    </xf>
    <xf numFmtId="176" fontId="1" fillId="2" borderId="2" xfId="0" applyNumberFormat="1" applyFont="1" applyFill="1" applyBorder="1" applyAlignment="1" applyProtection="1">
      <alignment horizontal="center" vertical="center" wrapText="1"/>
      <protection locked="0"/>
    </xf>
    <xf numFmtId="0" fontId="5" fillId="2" borderId="2" xfId="0" applyFont="1" applyFill="1" applyBorder="1" applyAlignment="1" applyProtection="1">
      <alignment horizontal="center" vertical="center" wrapText="1" shrinkToFit="1"/>
    </xf>
    <xf numFmtId="0" fontId="1" fillId="2" borderId="2" xfId="0" applyFont="1" applyFill="1" applyBorder="1" applyAlignment="1" applyProtection="1">
      <alignment horizontal="center" vertical="center" wrapText="1" shrinkToFit="1"/>
    </xf>
    <xf numFmtId="0" fontId="1" fillId="2" borderId="2" xfId="0" applyFont="1" applyFill="1" applyBorder="1" applyAlignment="1" applyProtection="1">
      <alignment horizontal="center" vertical="center"/>
    </xf>
    <xf numFmtId="176" fontId="1" fillId="2" borderId="2" xfId="0" applyNumberFormat="1" applyFont="1" applyFill="1" applyBorder="1" applyAlignment="1" applyProtection="1">
      <alignment horizontal="center" vertical="center"/>
    </xf>
    <xf numFmtId="0" fontId="1" fillId="2" borderId="2" xfId="57" applyFont="1" applyFill="1" applyBorder="1" applyAlignment="1" applyProtection="1">
      <alignment horizontal="center" vertical="center" wrapText="1"/>
    </xf>
    <xf numFmtId="0" fontId="1" fillId="2" borderId="2" xfId="49" applyFont="1" applyFill="1" applyBorder="1" applyAlignment="1" applyProtection="1">
      <alignment horizontal="center" vertical="center" wrapText="1"/>
    </xf>
    <xf numFmtId="0" fontId="1" fillId="2" borderId="2" xfId="0" applyFont="1" applyFill="1" applyBorder="1" applyAlignment="1" applyProtection="1">
      <alignment horizontal="center" vertical="center" wrapText="1"/>
      <protection locked="0"/>
    </xf>
    <xf numFmtId="0" fontId="1" fillId="2" borderId="2" xfId="0" applyFont="1" applyFill="1" applyBorder="1" applyAlignment="1" applyProtection="1">
      <alignment horizontal="center" vertical="center"/>
      <protection locked="0"/>
    </xf>
    <xf numFmtId="0" fontId="1" fillId="2" borderId="2" xfId="0" applyFont="1" applyFill="1" applyBorder="1" applyAlignment="1">
      <alignment horizontal="center" vertical="center"/>
    </xf>
    <xf numFmtId="0" fontId="5" fillId="2" borderId="2" xfId="0" applyFont="1" applyFill="1" applyBorder="1" applyAlignment="1" applyProtection="1">
      <alignment horizontal="center" vertical="center" wrapText="1"/>
      <protection locked="0"/>
    </xf>
    <xf numFmtId="0" fontId="2" fillId="2" borderId="2" xfId="0" applyFont="1" applyFill="1" applyBorder="1" applyAlignment="1" applyProtection="1">
      <alignment horizontal="left" vertical="center" wrapText="1"/>
    </xf>
    <xf numFmtId="176" fontId="1" fillId="2" borderId="3" xfId="0" applyNumberFormat="1" applyFont="1" applyFill="1" applyBorder="1" applyAlignment="1" applyProtection="1">
      <alignment horizontal="center" vertical="center" wrapText="1"/>
      <protection locked="0"/>
    </xf>
    <xf numFmtId="176" fontId="1" fillId="2" borderId="4" xfId="0" applyNumberFormat="1" applyFont="1" applyFill="1" applyBorder="1" applyAlignment="1" applyProtection="1">
      <alignment horizontal="center" vertical="center" wrapText="1"/>
      <protection locked="0"/>
    </xf>
    <xf numFmtId="177" fontId="1" fillId="2" borderId="2" xfId="0" applyNumberFormat="1" applyFont="1" applyFill="1" applyBorder="1" applyAlignment="1">
      <alignment horizontal="center" vertical="center" wrapText="1"/>
    </xf>
    <xf numFmtId="0" fontId="1" fillId="2" borderId="2" xfId="54" applyFont="1" applyFill="1" applyBorder="1" applyAlignment="1">
      <alignment horizontal="center" vertical="center" wrapText="1"/>
    </xf>
    <xf numFmtId="176" fontId="5" fillId="2" borderId="2" xfId="0" applyNumberFormat="1" applyFont="1" applyFill="1" applyBorder="1" applyAlignment="1" applyProtection="1">
      <alignment horizontal="center" vertical="center" wrapText="1"/>
      <protection locked="0"/>
    </xf>
    <xf numFmtId="0" fontId="6" fillId="2" borderId="2" xfId="0" applyFont="1" applyFill="1" applyBorder="1" applyAlignment="1" applyProtection="1">
      <alignment horizontal="center" vertical="center" wrapText="1"/>
    </xf>
    <xf numFmtId="176" fontId="7" fillId="2" borderId="2" xfId="0" applyNumberFormat="1" applyFont="1" applyFill="1" applyBorder="1" applyAlignment="1" applyProtection="1">
      <alignment horizontal="center" vertical="center" wrapText="1"/>
      <protection locked="0"/>
    </xf>
    <xf numFmtId="176" fontId="1" fillId="2" borderId="2" xfId="0" applyNumberFormat="1" applyFont="1" applyFill="1" applyBorder="1" applyAlignment="1" applyProtection="1">
      <alignment horizontal="center" vertical="center" wrapText="1" shrinkToFit="1"/>
    </xf>
    <xf numFmtId="0" fontId="6" fillId="3" borderId="2" xfId="0" applyFont="1" applyFill="1" applyBorder="1" applyAlignment="1">
      <alignment horizontal="center" vertical="center" wrapText="1"/>
    </xf>
    <xf numFmtId="0" fontId="5" fillId="3" borderId="2" xfId="0" applyFont="1" applyFill="1" applyBorder="1" applyAlignment="1">
      <alignment horizontal="center" vertical="center" wrapText="1"/>
    </xf>
    <xf numFmtId="0" fontId="5" fillId="4" borderId="2" xfId="0" applyFont="1" applyFill="1" applyBorder="1" applyAlignment="1">
      <alignment horizontal="center" vertical="center" wrapText="1"/>
    </xf>
    <xf numFmtId="176" fontId="5" fillId="3" borderId="2" xfId="0" applyNumberFormat="1" applyFont="1" applyFill="1" applyBorder="1" applyAlignment="1">
      <alignment horizontal="center" vertical="center" wrapText="1"/>
    </xf>
    <xf numFmtId="0" fontId="5" fillId="2" borderId="2" xfId="0" applyFont="1" applyFill="1" applyBorder="1" applyAlignment="1">
      <alignment horizontal="center" vertical="center" wrapText="1"/>
    </xf>
    <xf numFmtId="0" fontId="5" fillId="5" borderId="2" xfId="0" applyFont="1" applyFill="1" applyBorder="1" applyAlignment="1">
      <alignment horizontal="center" vertical="center" wrapText="1"/>
    </xf>
    <xf numFmtId="176" fontId="5" fillId="2" borderId="2" xfId="0" applyNumberFormat="1" applyFont="1" applyFill="1" applyBorder="1" applyAlignment="1">
      <alignment horizontal="center" vertical="center" wrapText="1"/>
    </xf>
    <xf numFmtId="0" fontId="5" fillId="2" borderId="2" xfId="0" applyNumberFormat="1" applyFont="1" applyFill="1" applyBorder="1" applyAlignment="1">
      <alignment horizontal="center" vertical="center" wrapText="1"/>
    </xf>
    <xf numFmtId="0" fontId="5" fillId="4" borderId="2" xfId="0" applyNumberFormat="1" applyFont="1" applyFill="1" applyBorder="1" applyAlignment="1">
      <alignment horizontal="center" vertical="center" wrapText="1"/>
    </xf>
    <xf numFmtId="176" fontId="5" fillId="4" borderId="2" xfId="0" applyNumberFormat="1" applyFont="1" applyFill="1" applyBorder="1" applyAlignment="1">
      <alignment horizontal="center" vertical="center" wrapText="1"/>
    </xf>
    <xf numFmtId="0" fontId="5" fillId="5" borderId="2" xfId="0" applyNumberFormat="1" applyFont="1" applyFill="1" applyBorder="1" applyAlignment="1">
      <alignment horizontal="center" vertical="center" wrapText="1"/>
    </xf>
    <xf numFmtId="0" fontId="6" fillId="2" borderId="2" xfId="0" applyFont="1" applyFill="1" applyBorder="1" applyAlignment="1">
      <alignment horizontal="center" vertical="center" wrapText="1"/>
    </xf>
    <xf numFmtId="0" fontId="6" fillId="2" borderId="2" xfId="0" applyNumberFormat="1" applyFont="1" applyFill="1" applyBorder="1" applyAlignment="1">
      <alignment horizontal="center" vertical="center" wrapText="1"/>
    </xf>
    <xf numFmtId="0" fontId="5" fillId="6" borderId="2" xfId="0" applyNumberFormat="1" applyFont="1" applyFill="1" applyBorder="1" applyAlignment="1">
      <alignment horizontal="center" vertical="center" wrapText="1"/>
    </xf>
    <xf numFmtId="176" fontId="5" fillId="6" borderId="2" xfId="0" applyNumberFormat="1" applyFont="1" applyFill="1" applyBorder="1" applyAlignment="1">
      <alignment horizontal="center" vertical="center" wrapText="1"/>
    </xf>
    <xf numFmtId="0" fontId="5" fillId="6" borderId="2" xfId="0" applyFont="1" applyFill="1" applyBorder="1" applyAlignment="1">
      <alignment horizontal="center" vertical="center" wrapText="1"/>
    </xf>
    <xf numFmtId="0" fontId="5" fillId="2" borderId="2" xfId="0" applyFont="1" applyFill="1" applyBorder="1" applyAlignment="1" applyProtection="1">
      <alignment horizontal="center" vertical="center" wrapText="1"/>
      <protection hidden="1"/>
    </xf>
    <xf numFmtId="176" fontId="5" fillId="2" borderId="2" xfId="0" applyNumberFormat="1" applyFont="1" applyFill="1" applyBorder="1" applyAlignment="1" applyProtection="1">
      <alignment horizontal="center" vertical="center" wrapText="1"/>
      <protection hidden="1"/>
    </xf>
    <xf numFmtId="0" fontId="6" fillId="6" borderId="2" xfId="0" applyFont="1" applyFill="1" applyBorder="1" applyAlignment="1">
      <alignment horizontal="center" vertical="center" wrapText="1"/>
    </xf>
    <xf numFmtId="0" fontId="5" fillId="2" borderId="2" xfId="49" applyFont="1" applyFill="1" applyBorder="1" applyAlignment="1">
      <alignment horizontal="center" vertical="center" wrapText="1"/>
    </xf>
    <xf numFmtId="176" fontId="5" fillId="2" borderId="2" xfId="0" applyNumberFormat="1" applyFont="1" applyFill="1" applyBorder="1" applyAlignment="1" applyProtection="1">
      <alignment horizontal="center" vertical="center" wrapText="1"/>
    </xf>
    <xf numFmtId="49" fontId="5" fillId="2" borderId="2" xfId="55" applyNumberFormat="1" applyFont="1" applyFill="1" applyBorder="1" applyAlignment="1" applyProtection="1">
      <alignment horizontal="center" vertical="center" wrapText="1"/>
    </xf>
    <xf numFmtId="0" fontId="5" fillId="2" borderId="2" xfId="56" applyFont="1" applyFill="1" applyBorder="1" applyAlignment="1" applyProtection="1">
      <alignment horizontal="center" vertical="center" wrapText="1"/>
    </xf>
    <xf numFmtId="176" fontId="1" fillId="2" borderId="2" xfId="49" applyNumberFormat="1" applyFont="1" applyFill="1" applyBorder="1" applyAlignment="1" applyProtection="1">
      <alignment horizontal="center" vertical="center" wrapText="1"/>
    </xf>
    <xf numFmtId="176" fontId="2" fillId="2" borderId="2" xfId="22" applyNumberFormat="1" applyFont="1" applyFill="1" applyBorder="1" applyAlignment="1" applyProtection="1">
      <alignment horizontal="center" vertical="center" wrapText="1"/>
    </xf>
    <xf numFmtId="176" fontId="2" fillId="2" borderId="2" xfId="49" applyNumberFormat="1" applyFont="1" applyFill="1" applyBorder="1" applyAlignment="1" applyProtection="1">
      <alignment horizontal="center" vertical="center" wrapText="1"/>
    </xf>
    <xf numFmtId="0" fontId="8" fillId="2" borderId="2" xfId="49" applyFont="1" applyFill="1" applyBorder="1" applyAlignment="1">
      <alignment horizontal="center" vertical="center" wrapText="1"/>
    </xf>
    <xf numFmtId="176" fontId="5" fillId="2" borderId="2" xfId="49" applyNumberFormat="1" applyFont="1" applyFill="1" applyBorder="1" applyAlignment="1" applyProtection="1">
      <alignment horizontal="center" vertical="center" wrapText="1"/>
      <protection locked="0"/>
    </xf>
    <xf numFmtId="0" fontId="5" fillId="2" borderId="2" xfId="49" applyFont="1" applyFill="1" applyBorder="1" applyAlignment="1" applyProtection="1">
      <alignment horizontal="center" vertical="center" wrapText="1"/>
      <protection locked="0"/>
    </xf>
    <xf numFmtId="176" fontId="5" fillId="2" borderId="2" xfId="51" applyNumberFormat="1" applyFont="1" applyFill="1" applyBorder="1" applyAlignment="1" applyProtection="1">
      <alignment horizontal="center" vertical="center" wrapText="1"/>
      <protection locked="0"/>
    </xf>
    <xf numFmtId="0" fontId="1" fillId="2" borderId="2" xfId="57" applyFont="1" applyFill="1" applyBorder="1" applyAlignment="1" applyProtection="1">
      <alignment horizontal="center" vertical="center" wrapText="1" shrinkToFit="1"/>
      <protection locked="0"/>
    </xf>
    <xf numFmtId="0" fontId="1" fillId="2" borderId="2" xfId="0" applyNumberFormat="1" applyFont="1" applyFill="1" applyBorder="1" applyAlignment="1" applyProtection="1">
      <alignment horizontal="center" vertical="center" wrapText="1"/>
    </xf>
    <xf numFmtId="0" fontId="8" fillId="2" borderId="2" xfId="0" applyFont="1" applyFill="1" applyBorder="1" applyAlignment="1">
      <alignment horizontal="center" vertical="center" wrapText="1"/>
    </xf>
    <xf numFmtId="178" fontId="8" fillId="2" borderId="2" xfId="0" applyNumberFormat="1" applyFont="1" applyFill="1" applyBorder="1" applyAlignment="1">
      <alignment horizontal="center" vertical="center" wrapText="1"/>
    </xf>
    <xf numFmtId="176" fontId="8" fillId="2" borderId="2" xfId="0" applyNumberFormat="1" applyFont="1" applyFill="1" applyBorder="1" applyAlignment="1" applyProtection="1">
      <alignment horizontal="center" vertical="center" wrapText="1"/>
    </xf>
    <xf numFmtId="0" fontId="5" fillId="7" borderId="2" xfId="0" applyFont="1" applyFill="1" applyBorder="1" applyAlignment="1" applyProtection="1">
      <alignment horizontal="center" vertical="center" wrapText="1"/>
    </xf>
    <xf numFmtId="0" fontId="5" fillId="2" borderId="2" xfId="53" applyFont="1" applyFill="1" applyBorder="1" applyAlignment="1" applyProtection="1">
      <alignment horizontal="center" vertical="center" wrapText="1"/>
    </xf>
    <xf numFmtId="0" fontId="5" fillId="2" borderId="2" xfId="0" applyFont="1" applyFill="1" applyBorder="1" applyAlignment="1" applyProtection="1">
      <alignment horizontal="center" vertical="center"/>
    </xf>
    <xf numFmtId="176" fontId="5" fillId="2" borderId="2" xfId="0" applyNumberFormat="1" applyFont="1" applyFill="1" applyBorder="1" applyAlignment="1" applyProtection="1">
      <alignment horizontal="center" vertical="center"/>
    </xf>
    <xf numFmtId="0" fontId="5" fillId="2" borderId="2" xfId="52" applyFont="1" applyFill="1" applyBorder="1" applyAlignment="1" applyProtection="1">
      <alignment horizontal="center" vertical="center" wrapText="1"/>
    </xf>
    <xf numFmtId="176" fontId="5" fillId="2" borderId="2" xfId="52" applyNumberFormat="1" applyFont="1" applyFill="1" applyBorder="1" applyAlignment="1" applyProtection="1">
      <alignment horizontal="center" vertical="center" wrapText="1"/>
    </xf>
    <xf numFmtId="0" fontId="5" fillId="4" borderId="2" xfId="0" applyFont="1" applyFill="1" applyBorder="1" applyAlignment="1" applyProtection="1">
      <alignment horizontal="center" vertical="center" wrapText="1"/>
    </xf>
    <xf numFmtId="0" fontId="5" fillId="2" borderId="2" xfId="0" applyNumberFormat="1" applyFont="1" applyFill="1" applyBorder="1" applyAlignment="1" applyProtection="1">
      <alignment horizontal="center" vertical="center" wrapText="1"/>
    </xf>
    <xf numFmtId="0" fontId="6" fillId="7" borderId="2" xfId="0" applyFont="1" applyFill="1" applyBorder="1" applyAlignment="1" applyProtection="1">
      <alignment horizontal="center" vertical="center" wrapText="1"/>
    </xf>
    <xf numFmtId="176" fontId="5" fillId="7" borderId="2" xfId="0" applyNumberFormat="1" applyFont="1" applyFill="1" applyBorder="1" applyAlignment="1" applyProtection="1">
      <alignment horizontal="center" vertical="center" wrapText="1"/>
    </xf>
    <xf numFmtId="176" fontId="5" fillId="4" borderId="2" xfId="0" applyNumberFormat="1" applyFont="1" applyFill="1" applyBorder="1" applyAlignment="1" applyProtection="1">
      <alignment horizontal="center" vertical="center" wrapText="1"/>
    </xf>
    <xf numFmtId="0" fontId="5" fillId="8" borderId="2" xfId="0" applyFont="1" applyFill="1" applyBorder="1" applyAlignment="1" applyProtection="1">
      <alignment horizontal="center" vertical="center" wrapText="1"/>
    </xf>
    <xf numFmtId="176" fontId="9" fillId="2" borderId="2" xfId="0" applyNumberFormat="1" applyFont="1" applyFill="1" applyBorder="1" applyAlignment="1" applyProtection="1">
      <alignment horizontal="center" vertical="center" wrapText="1"/>
    </xf>
    <xf numFmtId="0" fontId="9" fillId="2" borderId="2" xfId="0" applyFont="1" applyFill="1" applyBorder="1" applyAlignment="1" applyProtection="1">
      <alignment horizontal="center" vertical="center" wrapText="1"/>
    </xf>
  </cellXfs>
  <cellStyles count="58">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_ET_STYLE_NoName_00_" xfId="49"/>
    <cellStyle name="常规 11" xfId="50"/>
    <cellStyle name="常规 2" xfId="51"/>
    <cellStyle name="常规_13年1月报表" xfId="52"/>
    <cellStyle name="常规_Sheet1" xfId="53"/>
    <cellStyle name="常规_泉州市2013年项目  【全】130311" xfId="54"/>
    <cellStyle name="常规_月报表_66" xfId="55"/>
    <cellStyle name="常规_月报表_67" xfId="56"/>
    <cellStyle name="样式 1" xfId="57"/>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418"/>
  <sheetViews>
    <sheetView tabSelected="1" topLeftCell="A395" workbookViewId="0">
      <selection activeCell="J404" sqref="J404"/>
    </sheetView>
  </sheetViews>
  <sheetFormatPr defaultColWidth="8.75" defaultRowHeight="14.4" outlineLevelCol="6"/>
  <cols>
    <col min="1" max="1" width="4.5" style="4" customWidth="1"/>
    <col min="2" max="2" width="27.625" style="4" customWidth="1"/>
    <col min="3" max="3" width="25.5" style="4" customWidth="1"/>
    <col min="4" max="4" width="21.25" style="4" customWidth="1"/>
    <col min="5" max="5" width="8.125" style="4" customWidth="1"/>
    <col min="6" max="6" width="10.25" style="4" customWidth="1"/>
    <col min="7" max="7" width="9.25" style="4" customWidth="1"/>
    <col min="8" max="32" width="9" style="5" customWidth="1"/>
    <col min="33" max="16384" width="8.75" style="5"/>
  </cols>
  <sheetData>
    <row r="1" ht="35.25" customHeight="1" spans="1:7">
      <c r="A1" s="6" t="s">
        <v>0</v>
      </c>
      <c r="B1" s="6"/>
      <c r="C1" s="6"/>
      <c r="D1" s="6"/>
      <c r="E1" s="6"/>
      <c r="F1" s="6"/>
      <c r="G1" s="6"/>
    </row>
    <row r="2" ht="34.5" customHeight="1" spans="1:7">
      <c r="A2" s="7" t="s">
        <v>1</v>
      </c>
      <c r="B2" s="7"/>
      <c r="C2" s="7"/>
      <c r="D2" s="7"/>
      <c r="E2" s="7"/>
      <c r="F2" s="8"/>
      <c r="G2" s="8"/>
    </row>
    <row r="3" spans="3:7">
      <c r="C3" s="9" t="s">
        <v>2</v>
      </c>
      <c r="D3" s="9"/>
      <c r="E3" s="9"/>
      <c r="F3" s="10"/>
      <c r="G3" s="10"/>
    </row>
    <row r="4" ht="20.25" customHeight="1" spans="1:7">
      <c r="A4" s="11" t="s">
        <v>3</v>
      </c>
      <c r="B4" s="11" t="s">
        <v>4</v>
      </c>
      <c r="C4" s="11" t="s">
        <v>5</v>
      </c>
      <c r="D4" s="11" t="s">
        <v>6</v>
      </c>
      <c r="E4" s="11" t="s">
        <v>7</v>
      </c>
      <c r="F4" s="12" t="s">
        <v>8</v>
      </c>
      <c r="G4" s="12" t="s">
        <v>9</v>
      </c>
    </row>
    <row r="5" ht="21.75" customHeight="1" spans="1:7">
      <c r="A5" s="11" t="s">
        <v>10</v>
      </c>
      <c r="B5" s="11"/>
      <c r="C5" s="11"/>
      <c r="D5" s="11"/>
      <c r="E5" s="11">
        <f>E59+E68+E110+E146+E185+E272+E330+E370+E408+E416+E6</f>
        <v>130434</v>
      </c>
      <c r="F5" s="11">
        <f>F59+F68+F110+F146+F185+F272+F330+F370+F408+F416+F6</f>
        <v>15860757.95</v>
      </c>
      <c r="G5" s="11">
        <f>G59+G68+G110+G146+G185+G272+G330+G370+G408+G416+G6</f>
        <v>6168247.31</v>
      </c>
    </row>
    <row r="6" s="1" customFormat="1" ht="20.25" customHeight="1" spans="1:7">
      <c r="A6" s="11" t="s">
        <v>11</v>
      </c>
      <c r="B6" s="11"/>
      <c r="C6" s="11"/>
      <c r="D6" s="11"/>
      <c r="E6" s="11">
        <f>E7+E17+E49+E53</f>
        <v>20165</v>
      </c>
      <c r="F6" s="11">
        <f>F7+F17+F49+F53</f>
        <v>1857421.46</v>
      </c>
      <c r="G6" s="11">
        <f>G7+G17+G49+G53</f>
        <v>926319.41</v>
      </c>
    </row>
    <row r="7" s="1" customFormat="1" ht="22.5" customHeight="1" spans="1:7">
      <c r="A7" s="13" t="s">
        <v>12</v>
      </c>
      <c r="B7" s="13"/>
      <c r="C7" s="13"/>
      <c r="D7" s="13"/>
      <c r="E7" s="11">
        <f>SUM(E8:E16)</f>
        <v>1887</v>
      </c>
      <c r="F7" s="11">
        <f>SUM(F8:F16)</f>
        <v>111543.76</v>
      </c>
      <c r="G7" s="11">
        <f>SUM(G8:G16)</f>
        <v>42996.41</v>
      </c>
    </row>
    <row r="8" s="1" customFormat="1" ht="28.5" customHeight="1" spans="1:7">
      <c r="A8" s="14">
        <v>1</v>
      </c>
      <c r="B8" s="14" t="s">
        <v>13</v>
      </c>
      <c r="C8" s="14" t="s">
        <v>14</v>
      </c>
      <c r="D8" s="14" t="s">
        <v>15</v>
      </c>
      <c r="E8" s="15">
        <v>180</v>
      </c>
      <c r="F8" s="15">
        <v>11826</v>
      </c>
      <c r="G8" s="15">
        <v>4288</v>
      </c>
    </row>
    <row r="9" s="1" customFormat="1" ht="28.5" customHeight="1" spans="1:7">
      <c r="A9" s="14">
        <v>2</v>
      </c>
      <c r="B9" s="14" t="s">
        <v>16</v>
      </c>
      <c r="C9" s="14" t="s">
        <v>17</v>
      </c>
      <c r="D9" s="14" t="s">
        <v>15</v>
      </c>
      <c r="E9" s="15">
        <v>300</v>
      </c>
      <c r="F9" s="15">
        <v>17715</v>
      </c>
      <c r="G9" s="15">
        <v>6578</v>
      </c>
    </row>
    <row r="10" s="1" customFormat="1" ht="28.5" customHeight="1" spans="1:7">
      <c r="A10" s="14">
        <v>3</v>
      </c>
      <c r="B10" s="14" t="s">
        <v>18</v>
      </c>
      <c r="C10" s="14" t="s">
        <v>19</v>
      </c>
      <c r="D10" s="14" t="s">
        <v>20</v>
      </c>
      <c r="E10" s="15">
        <v>218</v>
      </c>
      <c r="F10" s="15">
        <v>13701.14</v>
      </c>
      <c r="G10" s="15">
        <v>4204.41</v>
      </c>
    </row>
    <row r="11" s="1" customFormat="1" ht="28.5" customHeight="1" spans="1:7">
      <c r="A11" s="14">
        <v>4</v>
      </c>
      <c r="B11" s="14" t="s">
        <v>21</v>
      </c>
      <c r="C11" s="14" t="s">
        <v>22</v>
      </c>
      <c r="D11" s="14" t="s">
        <v>23</v>
      </c>
      <c r="E11" s="15">
        <v>288</v>
      </c>
      <c r="F11" s="15">
        <v>21709.62</v>
      </c>
      <c r="G11" s="15">
        <v>3800</v>
      </c>
    </row>
    <row r="12" s="1" customFormat="1" ht="28.5" customHeight="1" spans="1:7">
      <c r="A12" s="14">
        <v>5</v>
      </c>
      <c r="B12" s="14" t="s">
        <v>24</v>
      </c>
      <c r="C12" s="14" t="s">
        <v>25</v>
      </c>
      <c r="D12" s="14" t="s">
        <v>26</v>
      </c>
      <c r="E12" s="15">
        <v>70</v>
      </c>
      <c r="F12" s="15">
        <v>3850</v>
      </c>
      <c r="G12" s="15">
        <v>962.5</v>
      </c>
    </row>
    <row r="13" s="1" customFormat="1" ht="28.5" customHeight="1" spans="1:7">
      <c r="A13" s="14">
        <v>6</v>
      </c>
      <c r="B13" s="14" t="s">
        <v>27</v>
      </c>
      <c r="C13" s="14" t="s">
        <v>28</v>
      </c>
      <c r="D13" s="14" t="s">
        <v>29</v>
      </c>
      <c r="E13" s="15">
        <v>55</v>
      </c>
      <c r="F13" s="15">
        <v>3350</v>
      </c>
      <c r="G13" s="15">
        <v>1447.5</v>
      </c>
    </row>
    <row r="14" s="1" customFormat="1" ht="28.5" customHeight="1" spans="1:7">
      <c r="A14" s="14">
        <v>7</v>
      </c>
      <c r="B14" s="14" t="s">
        <v>30</v>
      </c>
      <c r="C14" s="14" t="s">
        <v>31</v>
      </c>
      <c r="D14" s="14" t="s">
        <v>32</v>
      </c>
      <c r="E14" s="15">
        <v>20</v>
      </c>
      <c r="F14" s="15">
        <v>1000</v>
      </c>
      <c r="G14" s="15">
        <v>250</v>
      </c>
    </row>
    <row r="15" s="1" customFormat="1" ht="28.5" customHeight="1" spans="1:7">
      <c r="A15" s="14">
        <v>8</v>
      </c>
      <c r="B15" s="14" t="s">
        <v>33</v>
      </c>
      <c r="C15" s="14" t="s">
        <v>34</v>
      </c>
      <c r="D15" s="14" t="s">
        <v>35</v>
      </c>
      <c r="E15" s="15">
        <v>208</v>
      </c>
      <c r="F15" s="15">
        <v>10892</v>
      </c>
      <c r="G15" s="15">
        <v>3666</v>
      </c>
    </row>
    <row r="16" s="1" customFormat="1" ht="28.5" customHeight="1" spans="1:7">
      <c r="A16" s="14">
        <v>9</v>
      </c>
      <c r="B16" s="14" t="s">
        <v>36</v>
      </c>
      <c r="C16" s="14" t="s">
        <v>37</v>
      </c>
      <c r="D16" s="14" t="s">
        <v>38</v>
      </c>
      <c r="E16" s="15">
        <v>548</v>
      </c>
      <c r="F16" s="15">
        <v>27500</v>
      </c>
      <c r="G16" s="15">
        <v>17800</v>
      </c>
    </row>
    <row r="17" s="1" customFormat="1" ht="24" customHeight="1" spans="1:7">
      <c r="A17" s="13" t="s">
        <v>39</v>
      </c>
      <c r="B17" s="16"/>
      <c r="C17" s="16"/>
      <c r="D17" s="16"/>
      <c r="E17" s="11">
        <f>SUM(E18:E48)</f>
        <v>17887</v>
      </c>
      <c r="F17" s="11">
        <f>SUM(F18:F48)</f>
        <v>1715057.7</v>
      </c>
      <c r="G17" s="11">
        <f>SUM(G18:G48)</f>
        <v>878262</v>
      </c>
    </row>
    <row r="18" customFormat="1" ht="24.95" customHeight="1" spans="1:7">
      <c r="A18" s="14">
        <v>10</v>
      </c>
      <c r="B18" s="14" t="s">
        <v>40</v>
      </c>
      <c r="C18" s="14" t="s">
        <v>41</v>
      </c>
      <c r="D18" s="14" t="s">
        <v>42</v>
      </c>
      <c r="E18" s="14">
        <v>231</v>
      </c>
      <c r="F18" s="14">
        <v>28429</v>
      </c>
      <c r="G18" s="14">
        <v>18297</v>
      </c>
    </row>
    <row r="19" customFormat="1" ht="24.95" customHeight="1" spans="1:7">
      <c r="A19" s="14">
        <v>11</v>
      </c>
      <c r="B19" s="14" t="s">
        <v>43</v>
      </c>
      <c r="C19" s="14" t="s">
        <v>44</v>
      </c>
      <c r="D19" s="14" t="s">
        <v>45</v>
      </c>
      <c r="E19" s="14">
        <v>1002</v>
      </c>
      <c r="F19" s="14">
        <v>90180</v>
      </c>
      <c r="G19" s="14">
        <v>25000</v>
      </c>
    </row>
    <row r="20" customFormat="1" ht="29.25" customHeight="1" spans="1:7">
      <c r="A20" s="14">
        <v>12</v>
      </c>
      <c r="B20" s="14" t="s">
        <v>46</v>
      </c>
      <c r="C20" s="14" t="s">
        <v>47</v>
      </c>
      <c r="D20" s="14" t="s">
        <v>48</v>
      </c>
      <c r="E20" s="14">
        <v>59</v>
      </c>
      <c r="F20" s="14">
        <v>5900</v>
      </c>
      <c r="G20" s="14">
        <v>1475</v>
      </c>
    </row>
    <row r="21" customFormat="1" ht="18.2" customHeight="1" spans="1:7">
      <c r="A21" s="14">
        <v>13</v>
      </c>
      <c r="B21" s="14" t="s">
        <v>49</v>
      </c>
      <c r="C21" s="14" t="s">
        <v>50</v>
      </c>
      <c r="D21" s="14" t="s">
        <v>26</v>
      </c>
      <c r="E21" s="14">
        <v>151</v>
      </c>
      <c r="F21" s="14">
        <v>15100</v>
      </c>
      <c r="G21" s="14">
        <v>3775</v>
      </c>
    </row>
    <row r="22" customFormat="1" ht="36.2" customHeight="1" spans="1:7">
      <c r="A22" s="14">
        <v>14</v>
      </c>
      <c r="B22" s="14" t="s">
        <v>51</v>
      </c>
      <c r="C22" s="14" t="s">
        <v>52</v>
      </c>
      <c r="D22" s="14" t="s">
        <v>53</v>
      </c>
      <c r="E22" s="14">
        <v>692</v>
      </c>
      <c r="F22" s="14">
        <v>92000</v>
      </c>
      <c r="G22" s="14">
        <v>20000</v>
      </c>
    </row>
    <row r="23" customFormat="1" ht="24" customHeight="1" spans="1:7">
      <c r="A23" s="14">
        <v>15</v>
      </c>
      <c r="B23" s="14" t="s">
        <v>54</v>
      </c>
      <c r="C23" s="14" t="s">
        <v>55</v>
      </c>
      <c r="D23" s="17" t="s">
        <v>56</v>
      </c>
      <c r="E23" s="14">
        <v>70</v>
      </c>
      <c r="F23" s="14">
        <v>6217</v>
      </c>
      <c r="G23" s="14">
        <v>2801</v>
      </c>
    </row>
    <row r="24" customFormat="1" ht="27" customHeight="1" spans="1:7">
      <c r="A24" s="14">
        <v>16</v>
      </c>
      <c r="B24" s="14" t="s">
        <v>57</v>
      </c>
      <c r="C24" s="14" t="s">
        <v>58</v>
      </c>
      <c r="D24" s="14" t="s">
        <v>59</v>
      </c>
      <c r="E24" s="14">
        <v>75</v>
      </c>
      <c r="F24" s="14">
        <v>9874.4</v>
      </c>
      <c r="G24" s="14">
        <v>2250</v>
      </c>
    </row>
    <row r="25" customFormat="1" ht="35.25" customHeight="1" spans="1:7">
      <c r="A25" s="14">
        <v>17</v>
      </c>
      <c r="B25" s="14" t="s">
        <v>60</v>
      </c>
      <c r="C25" s="14" t="s">
        <v>28</v>
      </c>
      <c r="D25" s="14" t="s">
        <v>53</v>
      </c>
      <c r="E25" s="14">
        <v>68</v>
      </c>
      <c r="F25" s="14">
        <v>6064.3</v>
      </c>
      <c r="G25" s="14">
        <v>1768</v>
      </c>
    </row>
    <row r="26" customFormat="1" ht="24.2" customHeight="1" spans="1:7">
      <c r="A26" s="14">
        <v>18</v>
      </c>
      <c r="B26" s="14" t="s">
        <v>61</v>
      </c>
      <c r="C26" s="14" t="s">
        <v>31</v>
      </c>
      <c r="D26" s="14" t="s">
        <v>32</v>
      </c>
      <c r="E26" s="14">
        <v>220</v>
      </c>
      <c r="F26" s="14">
        <v>46626</v>
      </c>
      <c r="G26" s="14">
        <v>11482</v>
      </c>
    </row>
    <row r="27" customFormat="1" ht="26.25" customHeight="1" spans="1:7">
      <c r="A27" s="14">
        <v>19</v>
      </c>
      <c r="B27" s="14" t="s">
        <v>62</v>
      </c>
      <c r="C27" s="14" t="s">
        <v>63</v>
      </c>
      <c r="D27" s="14" t="s">
        <v>64</v>
      </c>
      <c r="E27" s="14">
        <v>664</v>
      </c>
      <c r="F27" s="14"/>
      <c r="G27" s="14"/>
    </row>
    <row r="28" customFormat="1" ht="24.95" customHeight="1" spans="1:7">
      <c r="A28" s="14">
        <v>20</v>
      </c>
      <c r="B28" s="14" t="s">
        <v>65</v>
      </c>
      <c r="C28" s="14" t="s">
        <v>66</v>
      </c>
      <c r="D28" s="14" t="s">
        <v>67</v>
      </c>
      <c r="E28" s="14">
        <v>198</v>
      </c>
      <c r="F28" s="14">
        <v>15700</v>
      </c>
      <c r="G28" s="14">
        <v>4682</v>
      </c>
    </row>
    <row r="29" customFormat="1" ht="29.25" customHeight="1" spans="1:7">
      <c r="A29" s="14">
        <v>21</v>
      </c>
      <c r="B29" s="14" t="s">
        <v>68</v>
      </c>
      <c r="C29" s="14" t="s">
        <v>69</v>
      </c>
      <c r="D29" s="14" t="s">
        <v>70</v>
      </c>
      <c r="E29" s="14">
        <v>232</v>
      </c>
      <c r="F29" s="14">
        <v>15000</v>
      </c>
      <c r="G29" s="14">
        <v>4500</v>
      </c>
    </row>
    <row r="30" customFormat="1" ht="24.2" customHeight="1" spans="1:7">
      <c r="A30" s="14">
        <v>22</v>
      </c>
      <c r="B30" s="14" t="s">
        <v>71</v>
      </c>
      <c r="C30" s="14" t="s">
        <v>72</v>
      </c>
      <c r="D30" s="14" t="s">
        <v>73</v>
      </c>
      <c r="E30" s="14">
        <v>800</v>
      </c>
      <c r="F30" s="14">
        <v>72000</v>
      </c>
      <c r="G30" s="14">
        <v>93500</v>
      </c>
    </row>
    <row r="31" customFormat="1" ht="24.95" customHeight="1" spans="1:7">
      <c r="A31" s="14">
        <v>23</v>
      </c>
      <c r="B31" s="14" t="s">
        <v>74</v>
      </c>
      <c r="C31" s="14" t="s">
        <v>75</v>
      </c>
      <c r="D31" s="14" t="s">
        <v>76</v>
      </c>
      <c r="E31" s="14">
        <v>1000</v>
      </c>
      <c r="F31" s="14">
        <v>96500</v>
      </c>
      <c r="G31" s="14">
        <v>67000</v>
      </c>
    </row>
    <row r="32" customFormat="1" ht="24.95" customHeight="1" spans="1:7">
      <c r="A32" s="14">
        <v>24</v>
      </c>
      <c r="B32" s="14" t="s">
        <v>77</v>
      </c>
      <c r="C32" s="14" t="s">
        <v>78</v>
      </c>
      <c r="D32" s="14" t="s">
        <v>79</v>
      </c>
      <c r="E32" s="14">
        <v>538</v>
      </c>
      <c r="F32" s="14">
        <v>52500</v>
      </c>
      <c r="G32" s="14">
        <v>28900</v>
      </c>
    </row>
    <row r="33" customFormat="1" ht="24.2" customHeight="1" spans="1:7">
      <c r="A33" s="14">
        <v>25</v>
      </c>
      <c r="B33" s="14" t="s">
        <v>80</v>
      </c>
      <c r="C33" s="14" t="s">
        <v>81</v>
      </c>
      <c r="D33" s="14" t="s">
        <v>79</v>
      </c>
      <c r="E33" s="14">
        <f>800-305</f>
        <v>495</v>
      </c>
      <c r="F33" s="14">
        <v>44550</v>
      </c>
      <c r="G33" s="14">
        <v>22275</v>
      </c>
    </row>
    <row r="34" customFormat="1" ht="24.95" customHeight="1" spans="1:7">
      <c r="A34" s="14">
        <v>26</v>
      </c>
      <c r="B34" s="17" t="s">
        <v>82</v>
      </c>
      <c r="C34" s="14" t="s">
        <v>83</v>
      </c>
      <c r="D34" s="14" t="s">
        <v>79</v>
      </c>
      <c r="E34" s="14">
        <v>400</v>
      </c>
      <c r="F34" s="14">
        <v>38000</v>
      </c>
      <c r="G34" s="14">
        <v>21000</v>
      </c>
    </row>
    <row r="35" customFormat="1" ht="33" customHeight="1" spans="1:7">
      <c r="A35" s="14">
        <v>27</v>
      </c>
      <c r="B35" s="14" t="s">
        <v>84</v>
      </c>
      <c r="C35" s="14" t="s">
        <v>85</v>
      </c>
      <c r="D35" s="14" t="s">
        <v>79</v>
      </c>
      <c r="E35" s="14">
        <v>500</v>
      </c>
      <c r="F35" s="14">
        <v>56600</v>
      </c>
      <c r="G35" s="14">
        <v>31100</v>
      </c>
    </row>
    <row r="36" customFormat="1" ht="18.2" customHeight="1" spans="1:7">
      <c r="A36" s="14">
        <v>28</v>
      </c>
      <c r="B36" s="14" t="s">
        <v>86</v>
      </c>
      <c r="C36" s="14" t="s">
        <v>87</v>
      </c>
      <c r="D36" s="14" t="s">
        <v>79</v>
      </c>
      <c r="E36" s="14">
        <v>885</v>
      </c>
      <c r="F36" s="14">
        <f>885*90</f>
        <v>79650</v>
      </c>
      <c r="G36" s="14">
        <v>39825</v>
      </c>
    </row>
    <row r="37" customFormat="1" ht="31.5" customHeight="1" spans="1:7">
      <c r="A37" s="14">
        <v>29</v>
      </c>
      <c r="B37" s="14" t="s">
        <v>88</v>
      </c>
      <c r="C37" s="14" t="s">
        <v>89</v>
      </c>
      <c r="D37" s="17" t="s">
        <v>90</v>
      </c>
      <c r="E37" s="14">
        <v>960</v>
      </c>
      <c r="F37" s="14">
        <v>101355</v>
      </c>
      <c r="G37" s="14">
        <v>43760</v>
      </c>
    </row>
    <row r="38" customFormat="1" ht="36.2" customHeight="1" spans="1:7">
      <c r="A38" s="14">
        <v>30</v>
      </c>
      <c r="B38" s="14" t="s">
        <v>91</v>
      </c>
      <c r="C38" s="14" t="s">
        <v>89</v>
      </c>
      <c r="D38" s="17" t="s">
        <v>90</v>
      </c>
      <c r="E38" s="14">
        <v>826</v>
      </c>
      <c r="F38" s="14">
        <v>84142</v>
      </c>
      <c r="G38" s="14">
        <v>32352</v>
      </c>
    </row>
    <row r="39" customFormat="1" ht="30" customHeight="1" spans="1:7">
      <c r="A39" s="14">
        <v>31</v>
      </c>
      <c r="B39" s="14" t="s">
        <v>92</v>
      </c>
      <c r="C39" s="14" t="s">
        <v>93</v>
      </c>
      <c r="D39" s="17" t="s">
        <v>90</v>
      </c>
      <c r="E39" s="14">
        <v>372</v>
      </c>
      <c r="F39" s="14">
        <v>28729</v>
      </c>
      <c r="G39" s="14">
        <v>14982</v>
      </c>
    </row>
    <row r="40" customFormat="1" ht="33.75" customHeight="1" spans="1:7">
      <c r="A40" s="14">
        <v>32</v>
      </c>
      <c r="B40" s="14" t="s">
        <v>94</v>
      </c>
      <c r="C40" s="14" t="s">
        <v>95</v>
      </c>
      <c r="D40" s="17" t="s">
        <v>90</v>
      </c>
      <c r="E40" s="14">
        <v>622</v>
      </c>
      <c r="F40" s="14">
        <v>64264</v>
      </c>
      <c r="G40" s="14">
        <v>27493</v>
      </c>
    </row>
    <row r="41" customFormat="1" ht="39" customHeight="1" spans="1:7">
      <c r="A41" s="14">
        <v>33</v>
      </c>
      <c r="B41" s="14" t="s">
        <v>96</v>
      </c>
      <c r="C41" s="14" t="s">
        <v>97</v>
      </c>
      <c r="D41" s="17" t="s">
        <v>90</v>
      </c>
      <c r="E41" s="14">
        <v>1182</v>
      </c>
      <c r="F41" s="14">
        <v>119422</v>
      </c>
      <c r="G41" s="14">
        <v>76572</v>
      </c>
    </row>
    <row r="42" customFormat="1" ht="31.5" customHeight="1" spans="1:7">
      <c r="A42" s="14">
        <v>34</v>
      </c>
      <c r="B42" s="14" t="s">
        <v>98</v>
      </c>
      <c r="C42" s="14" t="s">
        <v>99</v>
      </c>
      <c r="D42" s="17" t="s">
        <v>90</v>
      </c>
      <c r="E42" s="14">
        <v>2185</v>
      </c>
      <c r="F42" s="14">
        <v>228787</v>
      </c>
      <c r="G42" s="14">
        <v>98781</v>
      </c>
    </row>
    <row r="43" customFormat="1" ht="24.95" customHeight="1" spans="1:7">
      <c r="A43" s="14">
        <v>35</v>
      </c>
      <c r="B43" s="17" t="s">
        <v>100</v>
      </c>
      <c r="C43" s="14" t="s">
        <v>101</v>
      </c>
      <c r="D43" s="17" t="s">
        <v>90</v>
      </c>
      <c r="E43" s="14">
        <v>784</v>
      </c>
      <c r="F43" s="14">
        <v>80678</v>
      </c>
      <c r="G43" s="14">
        <v>31813</v>
      </c>
    </row>
    <row r="44" customFormat="1" ht="38.25" customHeight="1" spans="1:7">
      <c r="A44" s="14">
        <v>36</v>
      </c>
      <c r="B44" s="14" t="s">
        <v>102</v>
      </c>
      <c r="C44" s="14" t="s">
        <v>101</v>
      </c>
      <c r="D44" s="17" t="s">
        <v>90</v>
      </c>
      <c r="E44" s="14">
        <v>198</v>
      </c>
      <c r="F44" s="14">
        <v>14880</v>
      </c>
      <c r="G44" s="14">
        <v>9159</v>
      </c>
    </row>
    <row r="45" customFormat="1" ht="36.75" customHeight="1" spans="1:7">
      <c r="A45" s="14">
        <v>37</v>
      </c>
      <c r="B45" s="14" t="s">
        <v>103</v>
      </c>
      <c r="C45" s="14" t="s">
        <v>104</v>
      </c>
      <c r="D45" s="17" t="s">
        <v>90</v>
      </c>
      <c r="E45" s="14">
        <v>884</v>
      </c>
      <c r="F45" s="14">
        <v>61110</v>
      </c>
      <c r="G45" s="14">
        <v>39720</v>
      </c>
    </row>
    <row r="46" customFormat="1" ht="24.95" customHeight="1" spans="1:7">
      <c r="A46" s="14">
        <v>38</v>
      </c>
      <c r="B46" s="14" t="s">
        <v>105</v>
      </c>
      <c r="C46" s="14" t="s">
        <v>37</v>
      </c>
      <c r="D46" s="14" t="s">
        <v>106</v>
      </c>
      <c r="E46" s="14">
        <v>812</v>
      </c>
      <c r="F46" s="14">
        <v>86800</v>
      </c>
      <c r="G46" s="14">
        <v>58000</v>
      </c>
    </row>
    <row r="47" customFormat="1" ht="31.5" customHeight="1" spans="1:7">
      <c r="A47" s="14">
        <v>39</v>
      </c>
      <c r="B47" s="14" t="s">
        <v>36</v>
      </c>
      <c r="C47" s="14" t="s">
        <v>37</v>
      </c>
      <c r="D47" s="14" t="s">
        <v>106</v>
      </c>
      <c r="E47" s="14">
        <v>504</v>
      </c>
      <c r="F47" s="14">
        <v>48000</v>
      </c>
      <c r="G47" s="14">
        <v>30000</v>
      </c>
    </row>
    <row r="48" customFormat="1" ht="27.75" customHeight="1" spans="1:7">
      <c r="A48" s="14">
        <v>40</v>
      </c>
      <c r="B48" s="14" t="s">
        <v>107</v>
      </c>
      <c r="C48" s="14" t="s">
        <v>37</v>
      </c>
      <c r="D48" s="14" t="s">
        <v>106</v>
      </c>
      <c r="E48" s="14">
        <v>278</v>
      </c>
      <c r="F48" s="14">
        <v>26000</v>
      </c>
      <c r="G48" s="14">
        <v>16000</v>
      </c>
    </row>
    <row r="49" s="1" customFormat="1" ht="28.5" customHeight="1" spans="1:7">
      <c r="A49" s="13" t="s">
        <v>108</v>
      </c>
      <c r="B49" s="13"/>
      <c r="C49" s="13"/>
      <c r="D49" s="13"/>
      <c r="E49" s="11">
        <f>SUM(E50:E52)</f>
        <v>224</v>
      </c>
      <c r="F49" s="11">
        <f>SUM(F50:F52)</f>
        <v>16220</v>
      </c>
      <c r="G49" s="11">
        <f>SUM(G50:G52)</f>
        <v>4246</v>
      </c>
    </row>
    <row r="50" s="1" customFormat="1" ht="28.5" customHeight="1" spans="1:7">
      <c r="A50" s="14">
        <v>47</v>
      </c>
      <c r="B50" s="14" t="s">
        <v>109</v>
      </c>
      <c r="C50" s="14" t="s">
        <v>110</v>
      </c>
      <c r="D50" s="14" t="s">
        <v>109</v>
      </c>
      <c r="E50" s="15">
        <v>18</v>
      </c>
      <c r="F50" s="15">
        <v>900</v>
      </c>
      <c r="G50" s="15">
        <v>66</v>
      </c>
    </row>
    <row r="51" s="1" customFormat="1" ht="28.5" customHeight="1" spans="1:7">
      <c r="A51" s="14">
        <v>48</v>
      </c>
      <c r="B51" s="14" t="s">
        <v>111</v>
      </c>
      <c r="C51" s="14" t="s">
        <v>112</v>
      </c>
      <c r="D51" s="14" t="s">
        <v>111</v>
      </c>
      <c r="E51" s="15">
        <v>80</v>
      </c>
      <c r="F51" s="15">
        <v>5690</v>
      </c>
      <c r="G51" s="15">
        <v>1680</v>
      </c>
    </row>
    <row r="52" s="1" customFormat="1" ht="28.5" customHeight="1" spans="1:7">
      <c r="A52" s="14">
        <v>49</v>
      </c>
      <c r="B52" s="14" t="s">
        <v>113</v>
      </c>
      <c r="C52" s="14" t="s">
        <v>113</v>
      </c>
      <c r="D52" s="14" t="s">
        <v>113</v>
      </c>
      <c r="E52" s="15">
        <v>126</v>
      </c>
      <c r="F52" s="15">
        <v>9630</v>
      </c>
      <c r="G52" s="15">
        <v>2500</v>
      </c>
    </row>
    <row r="53" s="1" customFormat="1" ht="27" customHeight="1" spans="1:7">
      <c r="A53" s="13" t="s">
        <v>114</v>
      </c>
      <c r="B53" s="13"/>
      <c r="C53" s="13"/>
      <c r="D53" s="13"/>
      <c r="E53" s="11">
        <f>SUM(E54:E58)</f>
        <v>167</v>
      </c>
      <c r="F53" s="11">
        <f>SUM(F54:F58)</f>
        <v>14600</v>
      </c>
      <c r="G53" s="11">
        <f>SUM(G54:G58)</f>
        <v>815</v>
      </c>
    </row>
    <row r="54" s="1" customFormat="1" ht="28.5" customHeight="1" spans="1:7">
      <c r="A54" s="14">
        <v>50</v>
      </c>
      <c r="B54" s="14" t="s">
        <v>115</v>
      </c>
      <c r="C54" s="14" t="s">
        <v>116</v>
      </c>
      <c r="D54" s="14" t="s">
        <v>117</v>
      </c>
      <c r="E54" s="15">
        <v>30</v>
      </c>
      <c r="F54" s="15">
        <v>1800</v>
      </c>
      <c r="G54" s="15">
        <v>126</v>
      </c>
    </row>
    <row r="55" s="1" customFormat="1" ht="28.5" customHeight="1" spans="1:7">
      <c r="A55" s="14">
        <v>51</v>
      </c>
      <c r="B55" s="14" t="s">
        <v>118</v>
      </c>
      <c r="C55" s="14" t="s">
        <v>119</v>
      </c>
      <c r="D55" s="14" t="s">
        <v>120</v>
      </c>
      <c r="E55" s="15">
        <v>20</v>
      </c>
      <c r="F55" s="15">
        <v>1200</v>
      </c>
      <c r="G55" s="15">
        <v>85</v>
      </c>
    </row>
    <row r="56" s="1" customFormat="1" ht="28.5" customHeight="1" spans="1:7">
      <c r="A56" s="14">
        <v>52</v>
      </c>
      <c r="B56" s="14" t="s">
        <v>121</v>
      </c>
      <c r="C56" s="14" t="s">
        <v>122</v>
      </c>
      <c r="D56" s="14" t="s">
        <v>123</v>
      </c>
      <c r="E56" s="15">
        <v>30</v>
      </c>
      <c r="F56" s="15">
        <v>1800</v>
      </c>
      <c r="G56" s="15">
        <v>139</v>
      </c>
    </row>
    <row r="57" s="1" customFormat="1" ht="28.5" customHeight="1" spans="1:7">
      <c r="A57" s="14">
        <v>53</v>
      </c>
      <c r="B57" s="14" t="s">
        <v>124</v>
      </c>
      <c r="C57" s="14" t="s">
        <v>125</v>
      </c>
      <c r="D57" s="14" t="s">
        <v>126</v>
      </c>
      <c r="E57" s="15">
        <v>15</v>
      </c>
      <c r="F57" s="15">
        <v>1650</v>
      </c>
      <c r="G57" s="15">
        <v>269</v>
      </c>
    </row>
    <row r="58" s="1" customFormat="1" ht="28.5" customHeight="1" spans="1:7">
      <c r="A58" s="14">
        <v>54</v>
      </c>
      <c r="B58" s="14" t="s">
        <v>127</v>
      </c>
      <c r="C58" s="14" t="s">
        <v>128</v>
      </c>
      <c r="D58" s="14" t="s">
        <v>129</v>
      </c>
      <c r="E58" s="15">
        <v>72</v>
      </c>
      <c r="F58" s="15">
        <v>8150</v>
      </c>
      <c r="G58" s="15">
        <v>196</v>
      </c>
    </row>
    <row r="59" ht="30" customHeight="1" spans="1:7">
      <c r="A59" s="11" t="s">
        <v>130</v>
      </c>
      <c r="B59" s="11"/>
      <c r="C59" s="11"/>
      <c r="D59" s="11"/>
      <c r="E59" s="11">
        <f>E60+E63+E65</f>
        <v>5109</v>
      </c>
      <c r="F59" s="11">
        <f>F60+F63+F65</f>
        <v>691123.5</v>
      </c>
      <c r="G59" s="11">
        <f>G60+G63+G65</f>
        <v>221192.3</v>
      </c>
    </row>
    <row r="60" ht="22.5" customHeight="1" spans="1:7">
      <c r="A60" s="13" t="s">
        <v>12</v>
      </c>
      <c r="B60" s="13"/>
      <c r="C60" s="13"/>
      <c r="D60" s="13"/>
      <c r="E60" s="15">
        <f>E61+E62</f>
        <v>1575</v>
      </c>
      <c r="F60" s="15">
        <f>F61+F62</f>
        <v>121363.5</v>
      </c>
      <c r="G60" s="15">
        <f>G61+G62</f>
        <v>46118.3</v>
      </c>
    </row>
    <row r="61" s="2" customFormat="1" ht="32.25" customHeight="1" spans="1:7">
      <c r="A61" s="15">
        <v>1</v>
      </c>
      <c r="B61" s="15" t="s">
        <v>131</v>
      </c>
      <c r="C61" s="15" t="s">
        <v>132</v>
      </c>
      <c r="D61" s="15" t="s">
        <v>133</v>
      </c>
      <c r="E61" s="15">
        <v>146</v>
      </c>
      <c r="F61" s="15">
        <v>9450</v>
      </c>
      <c r="G61" s="15">
        <f>+F61*0.38</f>
        <v>3591</v>
      </c>
    </row>
    <row r="62" s="2" customFormat="1" ht="32.25" customHeight="1" spans="1:7">
      <c r="A62" s="15">
        <v>2</v>
      </c>
      <c r="B62" s="15" t="s">
        <v>134</v>
      </c>
      <c r="C62" s="15" t="s">
        <v>135</v>
      </c>
      <c r="D62" s="15" t="s">
        <v>133</v>
      </c>
      <c r="E62" s="15">
        <v>1429</v>
      </c>
      <c r="F62" s="15">
        <v>111913.5</v>
      </c>
      <c r="G62" s="15">
        <v>42527.3</v>
      </c>
    </row>
    <row r="63" s="2" customFormat="1" ht="26.25" customHeight="1" spans="1:7">
      <c r="A63" s="13" t="s">
        <v>136</v>
      </c>
      <c r="B63" s="13"/>
      <c r="C63" s="13"/>
      <c r="D63" s="13"/>
      <c r="E63" s="15">
        <v>108</v>
      </c>
      <c r="F63" s="15">
        <v>14160</v>
      </c>
      <c r="G63" s="15">
        <v>3774</v>
      </c>
    </row>
    <row r="64" s="2" customFormat="1" ht="26.25" customHeight="1" spans="1:7">
      <c r="A64" s="15">
        <v>3</v>
      </c>
      <c r="B64" s="15" t="s">
        <v>137</v>
      </c>
      <c r="C64" s="15" t="s">
        <v>135</v>
      </c>
      <c r="D64" s="15" t="s">
        <v>138</v>
      </c>
      <c r="E64" s="15">
        <v>108</v>
      </c>
      <c r="F64" s="15">
        <v>14160</v>
      </c>
      <c r="G64" s="15">
        <v>3774</v>
      </c>
    </row>
    <row r="65" s="2" customFormat="1" ht="27.75" customHeight="1" spans="1:7">
      <c r="A65" s="13" t="s">
        <v>139</v>
      </c>
      <c r="B65" s="13"/>
      <c r="C65" s="13"/>
      <c r="D65" s="13"/>
      <c r="E65" s="15">
        <f>SUM(E66:E67)</f>
        <v>3426</v>
      </c>
      <c r="F65" s="15">
        <f>SUM(F66:F67)</f>
        <v>555600</v>
      </c>
      <c r="G65" s="15">
        <f>SUM(G66:G67)</f>
        <v>171300</v>
      </c>
    </row>
    <row r="66" customFormat="1" ht="24.95" customHeight="1" spans="1:7">
      <c r="A66" s="15">
        <v>4</v>
      </c>
      <c r="B66" s="15" t="s">
        <v>140</v>
      </c>
      <c r="C66" s="15" t="s">
        <v>141</v>
      </c>
      <c r="D66" s="18" t="s">
        <v>142</v>
      </c>
      <c r="E66" s="15">
        <v>1574</v>
      </c>
      <c r="F66" s="18">
        <v>255600</v>
      </c>
      <c r="G66" s="18">
        <v>103800</v>
      </c>
    </row>
    <row r="67" customFormat="1" ht="32.25" customHeight="1" spans="1:7">
      <c r="A67" s="15">
        <v>5</v>
      </c>
      <c r="B67" s="15" t="s">
        <v>143</v>
      </c>
      <c r="C67" s="15" t="s">
        <v>144</v>
      </c>
      <c r="D67" s="18" t="s">
        <v>142</v>
      </c>
      <c r="E67" s="15">
        <v>1852</v>
      </c>
      <c r="F67" s="18">
        <v>300000</v>
      </c>
      <c r="G67" s="18">
        <v>67500</v>
      </c>
    </row>
    <row r="68" ht="32.25" customHeight="1" spans="1:7">
      <c r="A68" s="11" t="s">
        <v>145</v>
      </c>
      <c r="B68" s="11"/>
      <c r="C68" s="11"/>
      <c r="D68" s="11"/>
      <c r="E68" s="11">
        <f>E69+E86+E99+E108</f>
        <v>25818</v>
      </c>
      <c r="F68" s="11">
        <f>F69+F86+F99+F108</f>
        <v>2980765.58</v>
      </c>
      <c r="G68" s="11">
        <f>G69+G86+G99+G108</f>
        <v>1606840</v>
      </c>
    </row>
    <row r="69" ht="27.75" customHeight="1" spans="1:7">
      <c r="A69" s="13" t="s">
        <v>12</v>
      </c>
      <c r="B69" s="13"/>
      <c r="C69" s="13"/>
      <c r="D69" s="13"/>
      <c r="E69" s="11">
        <f>SUM(E70:E85)</f>
        <v>1967</v>
      </c>
      <c r="F69" s="11">
        <f>SUM(F70:F85)</f>
        <v>107516.05</v>
      </c>
      <c r="G69" s="11">
        <f>SUM(G70:G85)</f>
        <v>28468</v>
      </c>
    </row>
    <row r="70" ht="28.8" spans="1:7">
      <c r="A70" s="14">
        <v>1</v>
      </c>
      <c r="B70" s="17" t="s">
        <v>146</v>
      </c>
      <c r="C70" s="14" t="s">
        <v>147</v>
      </c>
      <c r="D70" s="14" t="s">
        <v>148</v>
      </c>
      <c r="E70" s="14">
        <v>177</v>
      </c>
      <c r="F70" s="15">
        <v>11509.05</v>
      </c>
      <c r="G70" s="14">
        <v>3489</v>
      </c>
    </row>
    <row r="71" ht="28.8" spans="1:7">
      <c r="A71" s="14">
        <v>2</v>
      </c>
      <c r="B71" s="14" t="s">
        <v>149</v>
      </c>
      <c r="C71" s="14" t="s">
        <v>150</v>
      </c>
      <c r="D71" s="14" t="s">
        <v>151</v>
      </c>
      <c r="E71" s="14">
        <v>85</v>
      </c>
      <c r="F71" s="15">
        <v>5517</v>
      </c>
      <c r="G71" s="14">
        <v>2590</v>
      </c>
    </row>
    <row r="72" spans="1:7">
      <c r="A72" s="14">
        <v>3</v>
      </c>
      <c r="B72" s="14" t="s">
        <v>152</v>
      </c>
      <c r="C72" s="14" t="s">
        <v>153</v>
      </c>
      <c r="D72" s="14" t="s">
        <v>154</v>
      </c>
      <c r="E72" s="14">
        <v>159</v>
      </c>
      <c r="F72" s="15">
        <v>9100</v>
      </c>
      <c r="G72" s="14">
        <v>5787</v>
      </c>
    </row>
    <row r="73" ht="28.8" spans="1:7">
      <c r="A73" s="14">
        <v>4</v>
      </c>
      <c r="B73" s="19" t="s">
        <v>155</v>
      </c>
      <c r="C73" s="20" t="s">
        <v>156</v>
      </c>
      <c r="D73" s="14" t="s">
        <v>157</v>
      </c>
      <c r="E73" s="21">
        <v>48</v>
      </c>
      <c r="F73" s="22">
        <v>2943</v>
      </c>
      <c r="G73" s="21">
        <v>883</v>
      </c>
    </row>
    <row r="74" ht="28.8" spans="1:7">
      <c r="A74" s="14">
        <v>5</v>
      </c>
      <c r="B74" s="17" t="s">
        <v>158</v>
      </c>
      <c r="C74" s="20" t="s">
        <v>156</v>
      </c>
      <c r="D74" s="14" t="s">
        <v>159</v>
      </c>
      <c r="E74" s="21">
        <v>32</v>
      </c>
      <c r="F74" s="22">
        <v>2417</v>
      </c>
      <c r="G74" s="21">
        <v>725</v>
      </c>
    </row>
    <row r="75" ht="28.8" spans="1:7">
      <c r="A75" s="14">
        <v>6</v>
      </c>
      <c r="B75" s="14" t="s">
        <v>160</v>
      </c>
      <c r="C75" s="20" t="s">
        <v>156</v>
      </c>
      <c r="D75" s="14" t="s">
        <v>161</v>
      </c>
      <c r="E75" s="21">
        <v>60</v>
      </c>
      <c r="F75" s="22">
        <v>2763</v>
      </c>
      <c r="G75" s="21">
        <v>829</v>
      </c>
    </row>
    <row r="76" spans="1:7">
      <c r="A76" s="14">
        <v>7</v>
      </c>
      <c r="B76" s="14" t="s">
        <v>162</v>
      </c>
      <c r="C76" s="23" t="s">
        <v>163</v>
      </c>
      <c r="D76" s="14" t="s">
        <v>164</v>
      </c>
      <c r="E76" s="21">
        <v>150</v>
      </c>
      <c r="F76" s="22">
        <v>8000</v>
      </c>
      <c r="G76" s="21">
        <v>1500</v>
      </c>
    </row>
    <row r="77" ht="28.8" spans="1:7">
      <c r="A77" s="14">
        <v>8</v>
      </c>
      <c r="B77" s="17" t="s">
        <v>165</v>
      </c>
      <c r="C77" s="23" t="s">
        <v>166</v>
      </c>
      <c r="D77" s="14" t="s">
        <v>165</v>
      </c>
      <c r="E77" s="21">
        <v>56</v>
      </c>
      <c r="F77" s="22">
        <v>5000</v>
      </c>
      <c r="G77" s="21">
        <v>800</v>
      </c>
    </row>
    <row r="78" spans="1:7">
      <c r="A78" s="14">
        <v>9</v>
      </c>
      <c r="B78" s="14" t="s">
        <v>167</v>
      </c>
      <c r="C78" s="14" t="s">
        <v>168</v>
      </c>
      <c r="D78" s="14" t="s">
        <v>169</v>
      </c>
      <c r="E78" s="14">
        <v>100</v>
      </c>
      <c r="F78" s="15">
        <v>5000</v>
      </c>
      <c r="G78" s="14">
        <v>1300</v>
      </c>
    </row>
    <row r="79" ht="28.8" spans="1:7">
      <c r="A79" s="14">
        <v>10</v>
      </c>
      <c r="B79" s="14" t="s">
        <v>170</v>
      </c>
      <c r="C79" s="14" t="s">
        <v>171</v>
      </c>
      <c r="D79" s="14" t="s">
        <v>172</v>
      </c>
      <c r="E79" s="14">
        <v>150</v>
      </c>
      <c r="F79" s="15">
        <v>4330</v>
      </c>
      <c r="G79" s="14">
        <v>780</v>
      </c>
    </row>
    <row r="80" ht="28.8" spans="1:7">
      <c r="A80" s="14">
        <v>11</v>
      </c>
      <c r="B80" s="14" t="s">
        <v>173</v>
      </c>
      <c r="C80" s="23" t="s">
        <v>174</v>
      </c>
      <c r="D80" s="23" t="s">
        <v>175</v>
      </c>
      <c r="E80" s="14">
        <v>160</v>
      </c>
      <c r="F80" s="15">
        <v>16520</v>
      </c>
      <c r="G80" s="14">
        <v>3000</v>
      </c>
    </row>
    <row r="81" spans="1:7">
      <c r="A81" s="14">
        <v>12</v>
      </c>
      <c r="B81" s="14" t="s">
        <v>176</v>
      </c>
      <c r="C81" s="23" t="s">
        <v>177</v>
      </c>
      <c r="D81" s="23" t="s">
        <v>178</v>
      </c>
      <c r="E81" s="14">
        <v>56</v>
      </c>
      <c r="F81" s="15">
        <v>2700</v>
      </c>
      <c r="G81" s="17">
        <v>650</v>
      </c>
    </row>
    <row r="82" spans="1:7">
      <c r="A82" s="14">
        <v>13</v>
      </c>
      <c r="B82" s="14" t="s">
        <v>179</v>
      </c>
      <c r="C82" s="14" t="s">
        <v>180</v>
      </c>
      <c r="D82" s="14" t="s">
        <v>180</v>
      </c>
      <c r="E82" s="21">
        <v>378</v>
      </c>
      <c r="F82" s="22">
        <v>11566</v>
      </c>
      <c r="G82" s="21">
        <v>2400</v>
      </c>
    </row>
    <row r="83" spans="1:7">
      <c r="A83" s="14">
        <v>14</v>
      </c>
      <c r="B83" s="14" t="s">
        <v>181</v>
      </c>
      <c r="C83" s="24" t="s">
        <v>182</v>
      </c>
      <c r="D83" s="14" t="s">
        <v>183</v>
      </c>
      <c r="E83" s="21">
        <v>216</v>
      </c>
      <c r="F83" s="22">
        <v>14000</v>
      </c>
      <c r="G83" s="21">
        <v>3000</v>
      </c>
    </row>
    <row r="84" spans="1:7">
      <c r="A84" s="14">
        <v>15</v>
      </c>
      <c r="B84" s="14" t="s">
        <v>184</v>
      </c>
      <c r="C84" s="24" t="s">
        <v>185</v>
      </c>
      <c r="D84" s="14" t="s">
        <v>186</v>
      </c>
      <c r="E84" s="21">
        <v>60</v>
      </c>
      <c r="F84" s="22">
        <v>3321</v>
      </c>
      <c r="G84" s="21">
        <v>415</v>
      </c>
    </row>
    <row r="85" spans="1:7">
      <c r="A85" s="14">
        <v>16</v>
      </c>
      <c r="B85" s="14" t="s">
        <v>187</v>
      </c>
      <c r="C85" s="24" t="s">
        <v>180</v>
      </c>
      <c r="D85" s="14" t="s">
        <v>188</v>
      </c>
      <c r="E85" s="21">
        <v>80</v>
      </c>
      <c r="F85" s="22">
        <v>2830</v>
      </c>
      <c r="G85" s="21">
        <v>320</v>
      </c>
    </row>
    <row r="86" ht="27" customHeight="1" spans="1:7">
      <c r="A86" s="13" t="s">
        <v>39</v>
      </c>
      <c r="B86" s="13"/>
      <c r="C86" s="13" t="s">
        <v>189</v>
      </c>
      <c r="D86" s="13" t="s">
        <v>189</v>
      </c>
      <c r="E86" s="11">
        <f>SUM(E87:E98)</f>
        <v>23061</v>
      </c>
      <c r="F86" s="11">
        <f>SUM(F87:F98)</f>
        <v>2788699.53</v>
      </c>
      <c r="G86" s="11">
        <f>SUM(G87:G98)</f>
        <v>1558670</v>
      </c>
    </row>
    <row r="87" customFormat="1" ht="24.95" customHeight="1" spans="1:7">
      <c r="A87" s="14">
        <v>17</v>
      </c>
      <c r="B87" s="14" t="s">
        <v>190</v>
      </c>
      <c r="C87" s="14" t="s">
        <v>191</v>
      </c>
      <c r="D87" s="25" t="s">
        <v>192</v>
      </c>
      <c r="E87" s="21">
        <v>229</v>
      </c>
      <c r="F87" s="26">
        <v>37700</v>
      </c>
      <c r="G87" s="26">
        <v>22000</v>
      </c>
    </row>
    <row r="88" customFormat="1" ht="36.2" customHeight="1" spans="1:7">
      <c r="A88" s="14">
        <v>18</v>
      </c>
      <c r="B88" s="14" t="s">
        <v>193</v>
      </c>
      <c r="C88" s="14" t="s">
        <v>194</v>
      </c>
      <c r="D88" s="25" t="s">
        <v>195</v>
      </c>
      <c r="E88" s="21">
        <v>16363</v>
      </c>
      <c r="F88" s="26">
        <v>1945411.99</v>
      </c>
      <c r="G88" s="26">
        <v>1140000</v>
      </c>
    </row>
    <row r="89" customFormat="1" ht="24.95" customHeight="1" spans="1:7">
      <c r="A89" s="14">
        <v>19</v>
      </c>
      <c r="B89" s="14" t="s">
        <v>196</v>
      </c>
      <c r="C89" s="14" t="s">
        <v>197</v>
      </c>
      <c r="D89" s="25" t="s">
        <v>198</v>
      </c>
      <c r="E89" s="21">
        <v>3015</v>
      </c>
      <c r="F89" s="26">
        <v>303088</v>
      </c>
      <c r="G89" s="26">
        <v>170000</v>
      </c>
    </row>
    <row r="90" customFormat="1" ht="24.2" customHeight="1" spans="1:7">
      <c r="A90" s="14">
        <v>20</v>
      </c>
      <c r="B90" s="14" t="s">
        <v>199</v>
      </c>
      <c r="C90" s="14" t="s">
        <v>200</v>
      </c>
      <c r="D90" s="25" t="s">
        <v>201</v>
      </c>
      <c r="E90" s="21">
        <v>150</v>
      </c>
      <c r="F90" s="26">
        <v>19761.8</v>
      </c>
      <c r="G90" s="26">
        <v>8711</v>
      </c>
    </row>
    <row r="91" customFormat="1" ht="36.2" customHeight="1" spans="1:7">
      <c r="A91" s="14">
        <v>21</v>
      </c>
      <c r="B91" s="14" t="s">
        <v>202</v>
      </c>
      <c r="C91" s="14" t="s">
        <v>203</v>
      </c>
      <c r="D91" s="25" t="s">
        <v>201</v>
      </c>
      <c r="E91" s="27">
        <v>372</v>
      </c>
      <c r="F91" s="27">
        <v>65081.14</v>
      </c>
      <c r="G91" s="26">
        <v>23000</v>
      </c>
    </row>
    <row r="92" customFormat="1" ht="36.2" customHeight="1" spans="1:7">
      <c r="A92" s="14">
        <v>22</v>
      </c>
      <c r="B92" s="14" t="s">
        <v>204</v>
      </c>
      <c r="C92" s="14" t="s">
        <v>205</v>
      </c>
      <c r="D92" s="25" t="s">
        <v>206</v>
      </c>
      <c r="E92" s="21">
        <v>361</v>
      </c>
      <c r="F92" s="26">
        <v>48025.86</v>
      </c>
      <c r="G92" s="26">
        <v>15082</v>
      </c>
    </row>
    <row r="93" customFormat="1" ht="24.95" customHeight="1" spans="1:7">
      <c r="A93" s="14">
        <v>23</v>
      </c>
      <c r="B93" s="14" t="s">
        <v>207</v>
      </c>
      <c r="C93" s="14" t="s">
        <v>208</v>
      </c>
      <c r="D93" s="25" t="s">
        <v>209</v>
      </c>
      <c r="E93" s="21">
        <v>107</v>
      </c>
      <c r="F93" s="26">
        <v>9842.3</v>
      </c>
      <c r="G93" s="26">
        <v>3001</v>
      </c>
    </row>
    <row r="94" customFormat="1" ht="24.95" customHeight="1" spans="1:7">
      <c r="A94" s="14">
        <v>24</v>
      </c>
      <c r="B94" s="14" t="s">
        <v>210</v>
      </c>
      <c r="C94" s="14" t="s">
        <v>211</v>
      </c>
      <c r="D94" s="28" t="s">
        <v>212</v>
      </c>
      <c r="E94" s="21">
        <v>816</v>
      </c>
      <c r="F94" s="26">
        <v>87177</v>
      </c>
      <c r="G94" s="26">
        <v>74696</v>
      </c>
    </row>
    <row r="95" customFormat="1" ht="36.2" customHeight="1" spans="1:7">
      <c r="A95" s="14">
        <v>25</v>
      </c>
      <c r="B95" s="14" t="s">
        <v>213</v>
      </c>
      <c r="C95" s="14" t="s">
        <v>214</v>
      </c>
      <c r="D95" s="25" t="s">
        <v>215</v>
      </c>
      <c r="E95" s="21">
        <v>168</v>
      </c>
      <c r="F95" s="26">
        <v>43752.48</v>
      </c>
      <c r="G95" s="26">
        <v>8000</v>
      </c>
    </row>
    <row r="96" customFormat="1" ht="24.2" customHeight="1" spans="1:7">
      <c r="A96" s="14">
        <v>26</v>
      </c>
      <c r="B96" s="14" t="s">
        <v>216</v>
      </c>
      <c r="C96" s="14" t="s">
        <v>217</v>
      </c>
      <c r="D96" s="25" t="s">
        <v>218</v>
      </c>
      <c r="E96" s="21">
        <v>80</v>
      </c>
      <c r="F96" s="26">
        <v>8080</v>
      </c>
      <c r="G96" s="26">
        <v>2180</v>
      </c>
    </row>
    <row r="97" customFormat="1" ht="24.95" customHeight="1" spans="1:7">
      <c r="A97" s="14">
        <v>27</v>
      </c>
      <c r="B97" s="14" t="s">
        <v>219</v>
      </c>
      <c r="C97" s="14" t="s">
        <v>220</v>
      </c>
      <c r="D97" s="25" t="s">
        <v>221</v>
      </c>
      <c r="E97" s="21">
        <v>920</v>
      </c>
      <c r="F97" s="26">
        <v>174963</v>
      </c>
      <c r="G97" s="26">
        <v>65000</v>
      </c>
    </row>
    <row r="98" customFormat="1" ht="26.25" customHeight="1" spans="1:7">
      <c r="A98" s="14">
        <v>28</v>
      </c>
      <c r="B98" s="14" t="s">
        <v>222</v>
      </c>
      <c r="C98" s="14" t="s">
        <v>223</v>
      </c>
      <c r="D98" s="25" t="s">
        <v>221</v>
      </c>
      <c r="E98" s="21">
        <v>480</v>
      </c>
      <c r="F98" s="26">
        <v>45815.96</v>
      </c>
      <c r="G98" s="26">
        <v>27000</v>
      </c>
    </row>
    <row r="99" ht="26.25" customHeight="1" spans="1:7">
      <c r="A99" s="13" t="s">
        <v>224</v>
      </c>
      <c r="B99" s="13"/>
      <c r="C99" s="13" t="s">
        <v>189</v>
      </c>
      <c r="D99" s="13" t="s">
        <v>189</v>
      </c>
      <c r="E99" s="11">
        <f>SUM(E100:E107)</f>
        <v>610</v>
      </c>
      <c r="F99" s="11">
        <f>SUM(F100:F107)</f>
        <v>70150</v>
      </c>
      <c r="G99" s="11">
        <f>SUM(G100:G107)</f>
        <v>15382</v>
      </c>
    </row>
    <row r="100" ht="28.8" spans="1:7">
      <c r="A100" s="14">
        <v>29</v>
      </c>
      <c r="B100" s="14" t="s">
        <v>225</v>
      </c>
      <c r="C100" s="14" t="s">
        <v>226</v>
      </c>
      <c r="D100" s="14" t="s">
        <v>225</v>
      </c>
      <c r="E100" s="15">
        <v>30</v>
      </c>
      <c r="F100" s="15">
        <v>2700</v>
      </c>
      <c r="G100" s="15">
        <v>432</v>
      </c>
    </row>
    <row r="101" ht="17.25" customHeight="1" spans="1:7">
      <c r="A101" s="14">
        <v>30</v>
      </c>
      <c r="B101" s="14" t="s">
        <v>227</v>
      </c>
      <c r="C101" s="24" t="s">
        <v>228</v>
      </c>
      <c r="D101" s="14" t="s">
        <v>227</v>
      </c>
      <c r="E101" s="15">
        <v>50</v>
      </c>
      <c r="F101" s="15">
        <v>5500</v>
      </c>
      <c r="G101" s="15">
        <v>1000</v>
      </c>
    </row>
    <row r="102" ht="17.25" customHeight="1" spans="1:7">
      <c r="A102" s="14">
        <v>31</v>
      </c>
      <c r="B102" s="14" t="s">
        <v>229</v>
      </c>
      <c r="C102" s="24" t="s">
        <v>228</v>
      </c>
      <c r="D102" s="14" t="s">
        <v>229</v>
      </c>
      <c r="E102" s="15">
        <v>60</v>
      </c>
      <c r="F102" s="15">
        <v>7200</v>
      </c>
      <c r="G102" s="15">
        <v>2400</v>
      </c>
    </row>
    <row r="103" ht="17.25" customHeight="1" spans="1:7">
      <c r="A103" s="14">
        <v>32</v>
      </c>
      <c r="B103" s="14" t="s">
        <v>230</v>
      </c>
      <c r="C103" s="24" t="s">
        <v>228</v>
      </c>
      <c r="D103" s="14" t="s">
        <v>230</v>
      </c>
      <c r="E103" s="15">
        <v>110</v>
      </c>
      <c r="F103" s="15">
        <v>11550</v>
      </c>
      <c r="G103" s="15">
        <v>3300</v>
      </c>
    </row>
    <row r="104" ht="17.25" customHeight="1" spans="1:7">
      <c r="A104" s="14">
        <v>33</v>
      </c>
      <c r="B104" s="14" t="s">
        <v>231</v>
      </c>
      <c r="C104" s="24" t="s">
        <v>228</v>
      </c>
      <c r="D104" s="14" t="s">
        <v>231</v>
      </c>
      <c r="E104" s="15">
        <v>15</v>
      </c>
      <c r="F104" s="15">
        <v>1800</v>
      </c>
      <c r="G104" s="15">
        <v>300</v>
      </c>
    </row>
    <row r="105" ht="17.25" customHeight="1" spans="1:7">
      <c r="A105" s="14">
        <v>34</v>
      </c>
      <c r="B105" s="14" t="s">
        <v>232</v>
      </c>
      <c r="C105" s="24" t="s">
        <v>228</v>
      </c>
      <c r="D105" s="14" t="s">
        <v>232</v>
      </c>
      <c r="E105" s="15">
        <v>135</v>
      </c>
      <c r="F105" s="15">
        <v>16200</v>
      </c>
      <c r="G105" s="15">
        <v>2700</v>
      </c>
    </row>
    <row r="106" ht="18" customHeight="1" spans="1:7">
      <c r="A106" s="14">
        <v>35</v>
      </c>
      <c r="B106" s="14" t="s">
        <v>233</v>
      </c>
      <c r="C106" s="14" t="s">
        <v>234</v>
      </c>
      <c r="D106" s="14" t="s">
        <v>235</v>
      </c>
      <c r="E106" s="15">
        <v>200</v>
      </c>
      <c r="F106" s="15">
        <v>24000</v>
      </c>
      <c r="G106" s="15">
        <v>5000</v>
      </c>
    </row>
    <row r="107" spans="1:7">
      <c r="A107" s="14">
        <v>36</v>
      </c>
      <c r="B107" s="14" t="s">
        <v>236</v>
      </c>
      <c r="C107" s="14" t="s">
        <v>237</v>
      </c>
      <c r="D107" s="14" t="s">
        <v>237</v>
      </c>
      <c r="E107" s="15">
        <v>10</v>
      </c>
      <c r="F107" s="15">
        <v>1200</v>
      </c>
      <c r="G107" s="15">
        <v>250</v>
      </c>
    </row>
    <row r="108" ht="24" customHeight="1" spans="1:7">
      <c r="A108" s="13" t="s">
        <v>238</v>
      </c>
      <c r="B108" s="13"/>
      <c r="C108" s="13" t="s">
        <v>189</v>
      </c>
      <c r="D108" s="13" t="s">
        <v>189</v>
      </c>
      <c r="E108" s="11">
        <f>SUM(E109:E109)</f>
        <v>180</v>
      </c>
      <c r="F108" s="11">
        <f>SUM(F109:F109)</f>
        <v>14400</v>
      </c>
      <c r="G108" s="11">
        <f>SUM(G109:G109)</f>
        <v>4320</v>
      </c>
    </row>
    <row r="109" spans="1:7">
      <c r="A109" s="14">
        <v>37</v>
      </c>
      <c r="B109" s="17" t="s">
        <v>239</v>
      </c>
      <c r="C109" s="14" t="s">
        <v>240</v>
      </c>
      <c r="D109" s="14" t="s">
        <v>241</v>
      </c>
      <c r="E109" s="15">
        <v>180</v>
      </c>
      <c r="F109" s="15">
        <v>14400</v>
      </c>
      <c r="G109" s="15">
        <v>4320</v>
      </c>
    </row>
    <row r="110" ht="27.75" customHeight="1" spans="1:7">
      <c r="A110" s="11" t="s">
        <v>242</v>
      </c>
      <c r="B110" s="11"/>
      <c r="C110" s="11"/>
      <c r="D110" s="11"/>
      <c r="E110" s="11">
        <f>SUM(E111,E116)</f>
        <v>25870</v>
      </c>
      <c r="F110" s="11">
        <f>SUM(F111,F116)</f>
        <v>3738785.48</v>
      </c>
      <c r="G110" s="11">
        <f>SUM(G111,G116)</f>
        <v>1234777.2</v>
      </c>
    </row>
    <row r="111" ht="23.25" customHeight="1" spans="1:7">
      <c r="A111" s="29" t="s">
        <v>12</v>
      </c>
      <c r="B111" s="29"/>
      <c r="C111" s="29"/>
      <c r="D111" s="29"/>
      <c r="E111" s="11">
        <f>SUM(E112:E115)</f>
        <v>531</v>
      </c>
      <c r="F111" s="11">
        <f>SUM(F112:F115)</f>
        <v>22530</v>
      </c>
      <c r="G111" s="11">
        <f>SUM(G112:G115)</f>
        <v>2900</v>
      </c>
    </row>
    <row r="112" ht="28.8" spans="1:7">
      <c r="A112" s="14">
        <v>1</v>
      </c>
      <c r="B112" s="14" t="s">
        <v>243</v>
      </c>
      <c r="C112" s="14" t="s">
        <v>244</v>
      </c>
      <c r="D112" s="14" t="s">
        <v>245</v>
      </c>
      <c r="E112" s="14">
        <v>95</v>
      </c>
      <c r="F112" s="14">
        <v>3630</v>
      </c>
      <c r="G112" s="14">
        <v>550</v>
      </c>
    </row>
    <row r="113" ht="28.8" spans="1:7">
      <c r="A113" s="14">
        <v>2</v>
      </c>
      <c r="B113" s="14" t="s">
        <v>246</v>
      </c>
      <c r="C113" s="14" t="s">
        <v>247</v>
      </c>
      <c r="D113" s="14" t="s">
        <v>248</v>
      </c>
      <c r="E113" s="14">
        <v>300</v>
      </c>
      <c r="F113" s="14">
        <v>13700</v>
      </c>
      <c r="G113" s="14">
        <v>1450</v>
      </c>
    </row>
    <row r="114" ht="28.8" spans="1:7">
      <c r="A114" s="14">
        <v>3</v>
      </c>
      <c r="B114" s="14" t="s">
        <v>249</v>
      </c>
      <c r="C114" s="14" t="s">
        <v>250</v>
      </c>
      <c r="D114" s="14" t="s">
        <v>251</v>
      </c>
      <c r="E114" s="14">
        <v>100</v>
      </c>
      <c r="F114" s="14">
        <v>3200</v>
      </c>
      <c r="G114" s="14">
        <v>500</v>
      </c>
    </row>
    <row r="115" spans="1:7">
      <c r="A115" s="14">
        <v>4</v>
      </c>
      <c r="B115" s="14" t="s">
        <v>252</v>
      </c>
      <c r="C115" s="14" t="s">
        <v>253</v>
      </c>
      <c r="D115" s="14" t="s">
        <v>254</v>
      </c>
      <c r="E115" s="14">
        <v>36</v>
      </c>
      <c r="F115" s="14">
        <v>2000</v>
      </c>
      <c r="G115" s="14">
        <v>400</v>
      </c>
    </row>
    <row r="116" ht="26.25" customHeight="1" spans="1:7">
      <c r="A116" s="29" t="s">
        <v>39</v>
      </c>
      <c r="B116" s="29"/>
      <c r="C116" s="29"/>
      <c r="D116" s="29"/>
      <c r="E116" s="11">
        <f>SUM(E117:E145)</f>
        <v>25339</v>
      </c>
      <c r="F116" s="11">
        <f>SUM(F117:F145)</f>
        <v>3716255.48</v>
      </c>
      <c r="G116" s="11">
        <f>SUM(G117:G145)</f>
        <v>1231877.2</v>
      </c>
    </row>
    <row r="117" customFormat="1" ht="27" customHeight="1" spans="1:7">
      <c r="A117" s="14">
        <v>5</v>
      </c>
      <c r="B117" s="14" t="s">
        <v>255</v>
      </c>
      <c r="C117" s="14" t="s">
        <v>256</v>
      </c>
      <c r="D117" s="14" t="s">
        <v>257</v>
      </c>
      <c r="E117" s="14">
        <v>120</v>
      </c>
      <c r="F117" s="18">
        <v>21336</v>
      </c>
      <c r="G117" s="25">
        <v>7500</v>
      </c>
    </row>
    <row r="118" customFormat="1" ht="24.95" customHeight="1" spans="1:7">
      <c r="A118" s="14">
        <v>6</v>
      </c>
      <c r="B118" s="14" t="s">
        <v>258</v>
      </c>
      <c r="C118" s="14" t="s">
        <v>259</v>
      </c>
      <c r="D118" s="14" t="s">
        <v>260</v>
      </c>
      <c r="E118" s="14">
        <v>792</v>
      </c>
      <c r="F118" s="18">
        <v>117392.48</v>
      </c>
      <c r="G118" s="25">
        <v>34800</v>
      </c>
    </row>
    <row r="119" customFormat="1" ht="25.5" customHeight="1" spans="1:7">
      <c r="A119" s="14">
        <v>7</v>
      </c>
      <c r="B119" s="14" t="s">
        <v>261</v>
      </c>
      <c r="C119" s="14" t="s">
        <v>262</v>
      </c>
      <c r="D119" s="14" t="s">
        <v>260</v>
      </c>
      <c r="E119" s="14">
        <v>458</v>
      </c>
      <c r="F119" s="18">
        <v>65438</v>
      </c>
      <c r="G119" s="25">
        <v>13000</v>
      </c>
    </row>
    <row r="120" customFormat="1" ht="24.95" customHeight="1" spans="1:7">
      <c r="A120" s="14">
        <v>8</v>
      </c>
      <c r="B120" s="14" t="s">
        <v>263</v>
      </c>
      <c r="C120" s="14" t="s">
        <v>264</v>
      </c>
      <c r="D120" s="14" t="s">
        <v>265</v>
      </c>
      <c r="E120" s="14">
        <v>541</v>
      </c>
      <c r="F120" s="18">
        <v>68000</v>
      </c>
      <c r="G120" s="25">
        <v>10000</v>
      </c>
    </row>
    <row r="121" customFormat="1" ht="28.5" customHeight="1" spans="1:7">
      <c r="A121" s="14">
        <v>9</v>
      </c>
      <c r="B121" s="14" t="s">
        <v>266</v>
      </c>
      <c r="C121" s="14" t="s">
        <v>267</v>
      </c>
      <c r="D121" s="14" t="s">
        <v>268</v>
      </c>
      <c r="E121" s="14">
        <v>192</v>
      </c>
      <c r="F121" s="18">
        <v>21162</v>
      </c>
      <c r="G121" s="25">
        <v>7800</v>
      </c>
    </row>
    <row r="122" customFormat="1" ht="18.2" customHeight="1" spans="1:7">
      <c r="A122" s="14">
        <v>10</v>
      </c>
      <c r="B122" s="14" t="s">
        <v>269</v>
      </c>
      <c r="C122" s="14" t="s">
        <v>270</v>
      </c>
      <c r="D122" s="14" t="s">
        <v>271</v>
      </c>
      <c r="E122" s="14">
        <v>1747</v>
      </c>
      <c r="F122" s="18">
        <v>320892</v>
      </c>
      <c r="G122" s="25">
        <v>97000</v>
      </c>
    </row>
    <row r="123" customFormat="1" ht="27" customHeight="1" spans="1:7">
      <c r="A123" s="14">
        <v>11</v>
      </c>
      <c r="B123" s="14" t="s">
        <v>272</v>
      </c>
      <c r="C123" s="14" t="s">
        <v>273</v>
      </c>
      <c r="D123" s="14" t="s">
        <v>274</v>
      </c>
      <c r="E123" s="14">
        <v>747</v>
      </c>
      <c r="F123" s="18">
        <v>153000</v>
      </c>
      <c r="G123" s="25">
        <v>56000</v>
      </c>
    </row>
    <row r="124" customFormat="1" ht="28.5" customHeight="1" spans="1:7">
      <c r="A124" s="14">
        <v>12</v>
      </c>
      <c r="B124" s="14" t="s">
        <v>275</v>
      </c>
      <c r="C124" s="14" t="s">
        <v>276</v>
      </c>
      <c r="D124" s="14" t="s">
        <v>274</v>
      </c>
      <c r="E124" s="14">
        <v>558</v>
      </c>
      <c r="F124" s="18">
        <v>112029</v>
      </c>
      <c r="G124" s="25">
        <v>40000</v>
      </c>
    </row>
    <row r="125" customFormat="1" ht="28.5" customHeight="1" spans="1:7">
      <c r="A125" s="14">
        <v>13</v>
      </c>
      <c r="B125" s="14" t="s">
        <v>277</v>
      </c>
      <c r="C125" s="14" t="s">
        <v>278</v>
      </c>
      <c r="D125" s="17" t="s">
        <v>279</v>
      </c>
      <c r="E125" s="14">
        <v>5711</v>
      </c>
      <c r="F125" s="18">
        <v>986000</v>
      </c>
      <c r="G125" s="25">
        <v>300000</v>
      </c>
    </row>
    <row r="126" customFormat="1" ht="28.5" customHeight="1" spans="1:7">
      <c r="A126" s="14">
        <v>14</v>
      </c>
      <c r="B126" s="14" t="s">
        <v>280</v>
      </c>
      <c r="C126" s="14" t="s">
        <v>281</v>
      </c>
      <c r="D126" s="14" t="s">
        <v>282</v>
      </c>
      <c r="E126" s="14">
        <v>1800</v>
      </c>
      <c r="F126" s="18">
        <v>254000</v>
      </c>
      <c r="G126" s="25">
        <v>96800</v>
      </c>
    </row>
    <row r="127" customFormat="1" ht="28.5" customHeight="1" spans="1:7">
      <c r="A127" s="14">
        <v>15</v>
      </c>
      <c r="B127" s="14" t="s">
        <v>280</v>
      </c>
      <c r="C127" s="14" t="s">
        <v>281</v>
      </c>
      <c r="D127" s="14" t="s">
        <v>282</v>
      </c>
      <c r="E127" s="14">
        <v>1630</v>
      </c>
      <c r="F127" s="30" t="s">
        <v>283</v>
      </c>
      <c r="G127" s="31"/>
    </row>
    <row r="128" customFormat="1" ht="36.2" customHeight="1" spans="1:7">
      <c r="A128" s="14">
        <v>16</v>
      </c>
      <c r="B128" s="14" t="s">
        <v>284</v>
      </c>
      <c r="C128" s="14" t="s">
        <v>285</v>
      </c>
      <c r="D128" s="14" t="s">
        <v>286</v>
      </c>
      <c r="E128" s="14">
        <v>3333</v>
      </c>
      <c r="F128" s="18">
        <v>630000</v>
      </c>
      <c r="G128" s="25">
        <v>170000</v>
      </c>
    </row>
    <row r="129" customFormat="1" ht="24.2" customHeight="1" spans="1:7">
      <c r="A129" s="14">
        <v>17</v>
      </c>
      <c r="B129" s="14" t="s">
        <v>287</v>
      </c>
      <c r="C129" s="14" t="s">
        <v>288</v>
      </c>
      <c r="D129" s="14" t="s">
        <v>289</v>
      </c>
      <c r="E129" s="14">
        <v>80</v>
      </c>
      <c r="F129" s="18"/>
      <c r="G129" s="25">
        <v>939.2</v>
      </c>
    </row>
    <row r="130" customFormat="1" ht="28.5" customHeight="1" spans="1:7">
      <c r="A130" s="14">
        <v>18</v>
      </c>
      <c r="B130" s="14" t="s">
        <v>290</v>
      </c>
      <c r="C130" s="14" t="s">
        <v>291</v>
      </c>
      <c r="D130" s="14" t="s">
        <v>292</v>
      </c>
      <c r="E130" s="32">
        <v>322</v>
      </c>
      <c r="F130" s="18">
        <v>45555</v>
      </c>
      <c r="G130" s="25">
        <v>12000</v>
      </c>
    </row>
    <row r="131" customFormat="1" ht="18.2" customHeight="1" spans="1:7">
      <c r="A131" s="14">
        <v>19</v>
      </c>
      <c r="B131" s="14" t="s">
        <v>293</v>
      </c>
      <c r="C131" s="14" t="s">
        <v>294</v>
      </c>
      <c r="D131" s="14" t="s">
        <v>295</v>
      </c>
      <c r="E131" s="14">
        <v>358</v>
      </c>
      <c r="F131" s="18">
        <v>34560</v>
      </c>
      <c r="G131" s="25">
        <v>9120</v>
      </c>
    </row>
    <row r="132" customFormat="1" ht="24.95" customHeight="1" spans="1:7">
      <c r="A132" s="14">
        <v>20</v>
      </c>
      <c r="B132" s="14" t="s">
        <v>296</v>
      </c>
      <c r="C132" s="14" t="s">
        <v>297</v>
      </c>
      <c r="D132" s="14" t="s">
        <v>295</v>
      </c>
      <c r="E132" s="14">
        <v>976</v>
      </c>
      <c r="F132" s="18">
        <v>92762</v>
      </c>
      <c r="G132" s="25">
        <v>27828</v>
      </c>
    </row>
    <row r="133" customFormat="1" ht="27" customHeight="1" spans="1:7">
      <c r="A133" s="14">
        <v>21</v>
      </c>
      <c r="B133" s="14" t="s">
        <v>298</v>
      </c>
      <c r="C133" s="14" t="s">
        <v>299</v>
      </c>
      <c r="D133" s="14" t="s">
        <v>300</v>
      </c>
      <c r="E133" s="14">
        <v>218</v>
      </c>
      <c r="F133" s="18">
        <v>34518</v>
      </c>
      <c r="G133" s="25">
        <v>6000</v>
      </c>
    </row>
    <row r="134" customFormat="1" ht="27" customHeight="1" spans="1:7">
      <c r="A134" s="14">
        <v>22</v>
      </c>
      <c r="B134" s="14" t="s">
        <v>301</v>
      </c>
      <c r="C134" s="14" t="s">
        <v>302</v>
      </c>
      <c r="D134" s="14" t="s">
        <v>300</v>
      </c>
      <c r="E134" s="14">
        <v>872</v>
      </c>
      <c r="F134" s="18">
        <v>142899</v>
      </c>
      <c r="G134" s="25">
        <v>28000</v>
      </c>
    </row>
    <row r="135" customFormat="1" ht="27" customHeight="1" spans="1:7">
      <c r="A135" s="14">
        <v>23</v>
      </c>
      <c r="B135" s="14" t="s">
        <v>303</v>
      </c>
      <c r="C135" s="14" t="s">
        <v>304</v>
      </c>
      <c r="D135" s="14" t="s">
        <v>305</v>
      </c>
      <c r="E135" s="14">
        <v>886</v>
      </c>
      <c r="F135" s="18">
        <v>156600</v>
      </c>
      <c r="G135" s="25">
        <v>46500</v>
      </c>
    </row>
    <row r="136" customFormat="1" ht="39" customHeight="1" spans="1:7">
      <c r="A136" s="14">
        <v>24</v>
      </c>
      <c r="B136" s="14" t="s">
        <v>306</v>
      </c>
      <c r="C136" s="14" t="s">
        <v>307</v>
      </c>
      <c r="D136" s="14" t="s">
        <v>308</v>
      </c>
      <c r="E136" s="14">
        <v>195</v>
      </c>
      <c r="F136" s="18">
        <v>26000</v>
      </c>
      <c r="G136" s="25">
        <v>22600</v>
      </c>
    </row>
    <row r="137" customFormat="1" ht="41.25" customHeight="1" spans="1:7">
      <c r="A137" s="14">
        <v>25</v>
      </c>
      <c r="B137" s="14" t="s">
        <v>309</v>
      </c>
      <c r="C137" s="14" t="s">
        <v>310</v>
      </c>
      <c r="D137" s="14" t="s">
        <v>311</v>
      </c>
      <c r="E137" s="14">
        <v>408</v>
      </c>
      <c r="F137" s="18">
        <v>66890</v>
      </c>
      <c r="G137" s="25">
        <v>90000</v>
      </c>
    </row>
    <row r="138" customFormat="1" ht="23.25" customHeight="1" spans="1:7">
      <c r="A138" s="14">
        <v>26</v>
      </c>
      <c r="B138" s="14" t="s">
        <v>312</v>
      </c>
      <c r="C138" s="14" t="s">
        <v>313</v>
      </c>
      <c r="D138" s="17" t="s">
        <v>314</v>
      </c>
      <c r="E138" s="14">
        <v>650</v>
      </c>
      <c r="F138" s="18">
        <v>73245</v>
      </c>
      <c r="G138" s="25">
        <v>53130</v>
      </c>
    </row>
    <row r="139" customFormat="1" ht="28.5" customHeight="1" spans="1:7">
      <c r="A139" s="14">
        <v>27</v>
      </c>
      <c r="B139" s="14" t="s">
        <v>315</v>
      </c>
      <c r="C139" s="14" t="s">
        <v>313</v>
      </c>
      <c r="D139" s="14" t="s">
        <v>316</v>
      </c>
      <c r="E139" s="14">
        <v>50</v>
      </c>
      <c r="F139" s="18">
        <v>4750</v>
      </c>
      <c r="G139" s="25">
        <v>1330</v>
      </c>
    </row>
    <row r="140" customFormat="1" ht="23.25" customHeight="1" spans="1:7">
      <c r="A140" s="14">
        <v>28</v>
      </c>
      <c r="B140" s="14" t="s">
        <v>317</v>
      </c>
      <c r="C140" s="14" t="s">
        <v>318</v>
      </c>
      <c r="D140" s="17" t="s">
        <v>319</v>
      </c>
      <c r="E140" s="14">
        <v>700</v>
      </c>
      <c r="F140" s="18">
        <v>96477</v>
      </c>
      <c r="G140" s="25">
        <v>37380</v>
      </c>
    </row>
    <row r="141" customFormat="1" ht="23.25" customHeight="1" spans="1:7">
      <c r="A141" s="14">
        <v>29</v>
      </c>
      <c r="B141" s="14" t="s">
        <v>320</v>
      </c>
      <c r="C141" s="14" t="s">
        <v>321</v>
      </c>
      <c r="D141" s="17" t="s">
        <v>314</v>
      </c>
      <c r="E141" s="14">
        <v>795</v>
      </c>
      <c r="F141" s="18">
        <v>78750</v>
      </c>
      <c r="G141" s="25">
        <v>33250</v>
      </c>
    </row>
    <row r="142" customFormat="1" ht="23.25" customHeight="1" spans="1:7">
      <c r="A142" s="14">
        <v>30</v>
      </c>
      <c r="B142" s="14" t="s">
        <v>322</v>
      </c>
      <c r="C142" s="14" t="s">
        <v>313</v>
      </c>
      <c r="D142" s="17" t="s">
        <v>314</v>
      </c>
      <c r="E142" s="33">
        <v>600</v>
      </c>
      <c r="F142" s="18">
        <v>57000</v>
      </c>
      <c r="G142" s="25">
        <v>15000</v>
      </c>
    </row>
    <row r="143" customFormat="1" ht="28.5" customHeight="1" spans="1:7">
      <c r="A143" s="14">
        <v>31</v>
      </c>
      <c r="B143" s="14" t="s">
        <v>323</v>
      </c>
      <c r="C143" s="14" t="s">
        <v>324</v>
      </c>
      <c r="D143" s="14" t="s">
        <v>325</v>
      </c>
      <c r="E143" s="33">
        <v>200</v>
      </c>
      <c r="F143" s="18">
        <v>19000</v>
      </c>
      <c r="G143" s="25">
        <v>5300</v>
      </c>
    </row>
    <row r="144" customFormat="1" ht="28.5" customHeight="1" spans="1:7">
      <c r="A144" s="14">
        <v>32</v>
      </c>
      <c r="B144" s="14" t="s">
        <v>326</v>
      </c>
      <c r="C144" s="14" t="s">
        <v>327</v>
      </c>
      <c r="D144" s="14" t="s">
        <v>328</v>
      </c>
      <c r="E144" s="33">
        <v>170</v>
      </c>
      <c r="F144" s="18">
        <v>16150</v>
      </c>
      <c r="G144" s="25">
        <v>4500</v>
      </c>
    </row>
    <row r="145" customFormat="1" ht="28.5" customHeight="1" spans="1:7">
      <c r="A145" s="14">
        <v>33</v>
      </c>
      <c r="B145" s="14" t="s">
        <v>329</v>
      </c>
      <c r="C145" s="14" t="s">
        <v>330</v>
      </c>
      <c r="D145" s="14" t="s">
        <v>328</v>
      </c>
      <c r="E145" s="33">
        <v>230</v>
      </c>
      <c r="F145" s="18">
        <v>21850</v>
      </c>
      <c r="G145" s="25">
        <v>6100</v>
      </c>
    </row>
    <row r="146" ht="27.75" customHeight="1" spans="1:7">
      <c r="A146" s="11" t="s">
        <v>331</v>
      </c>
      <c r="B146" s="11"/>
      <c r="C146" s="11"/>
      <c r="D146" s="11"/>
      <c r="E146" s="11">
        <f>E147+E154</f>
        <v>14269</v>
      </c>
      <c r="F146" s="11">
        <f>F147+F154</f>
        <v>2116226.46</v>
      </c>
      <c r="G146" s="11">
        <f>G147+G154</f>
        <v>773589</v>
      </c>
    </row>
    <row r="147" ht="22.5" customHeight="1" spans="1:7">
      <c r="A147" s="13" t="s">
        <v>12</v>
      </c>
      <c r="B147" s="13"/>
      <c r="C147" s="13"/>
      <c r="D147" s="13"/>
      <c r="E147" s="15">
        <f>SUM(E148:E153)</f>
        <v>565</v>
      </c>
      <c r="F147" s="15">
        <f>SUM(F148:F153)</f>
        <v>31288</v>
      </c>
      <c r="G147" s="15">
        <f>SUM(G148:G153)</f>
        <v>6330</v>
      </c>
    </row>
    <row r="148" spans="1:7">
      <c r="A148" s="15">
        <v>1</v>
      </c>
      <c r="B148" s="14" t="s">
        <v>332</v>
      </c>
      <c r="C148" s="14" t="s">
        <v>333</v>
      </c>
      <c r="D148" s="14" t="s">
        <v>334</v>
      </c>
      <c r="E148" s="14">
        <v>30</v>
      </c>
      <c r="F148" s="15">
        <v>2700</v>
      </c>
      <c r="G148" s="14">
        <v>800</v>
      </c>
    </row>
    <row r="149" spans="1:7">
      <c r="A149" s="15">
        <v>2</v>
      </c>
      <c r="B149" s="14" t="s">
        <v>335</v>
      </c>
      <c r="C149" s="14" t="s">
        <v>336</v>
      </c>
      <c r="D149" s="14" t="s">
        <v>334</v>
      </c>
      <c r="E149" s="14">
        <v>15</v>
      </c>
      <c r="F149" s="15">
        <v>1200</v>
      </c>
      <c r="G149" s="14">
        <v>450</v>
      </c>
    </row>
    <row r="150" spans="1:7">
      <c r="A150" s="15">
        <v>3</v>
      </c>
      <c r="B150" s="14" t="s">
        <v>337</v>
      </c>
      <c r="C150" s="14" t="s">
        <v>338</v>
      </c>
      <c r="D150" s="14" t="s">
        <v>339</v>
      </c>
      <c r="E150" s="14">
        <v>145</v>
      </c>
      <c r="F150" s="15">
        <v>5600</v>
      </c>
      <c r="G150" s="14">
        <v>780</v>
      </c>
    </row>
    <row r="151" spans="1:7">
      <c r="A151" s="15">
        <v>4</v>
      </c>
      <c r="B151" s="14" t="s">
        <v>340</v>
      </c>
      <c r="C151" s="14" t="s">
        <v>341</v>
      </c>
      <c r="D151" s="14" t="s">
        <v>342</v>
      </c>
      <c r="E151" s="14">
        <v>115</v>
      </c>
      <c r="F151" s="15">
        <v>5878</v>
      </c>
      <c r="G151" s="14">
        <v>1500</v>
      </c>
    </row>
    <row r="152" ht="28.8" spans="1:7">
      <c r="A152" s="15">
        <v>5</v>
      </c>
      <c r="B152" s="14" t="s">
        <v>343</v>
      </c>
      <c r="C152" s="14" t="s">
        <v>344</v>
      </c>
      <c r="D152" s="14" t="s">
        <v>345</v>
      </c>
      <c r="E152" s="14">
        <v>110</v>
      </c>
      <c r="F152" s="15">
        <v>6910</v>
      </c>
      <c r="G152" s="14">
        <v>1450</v>
      </c>
    </row>
    <row r="153" spans="1:7">
      <c r="A153" s="15">
        <v>6</v>
      </c>
      <c r="B153" s="14" t="s">
        <v>346</v>
      </c>
      <c r="C153" s="14" t="s">
        <v>347</v>
      </c>
      <c r="D153" s="14" t="s">
        <v>348</v>
      </c>
      <c r="E153" s="14">
        <v>150</v>
      </c>
      <c r="F153" s="15">
        <v>9000</v>
      </c>
      <c r="G153" s="14">
        <v>1350</v>
      </c>
    </row>
    <row r="154" ht="29.25" customHeight="1" spans="1:7">
      <c r="A154" s="13" t="s">
        <v>39</v>
      </c>
      <c r="B154" s="13"/>
      <c r="C154" s="13"/>
      <c r="D154" s="13"/>
      <c r="E154" s="15">
        <f>SUM(E155:E184)</f>
        <v>13704</v>
      </c>
      <c r="F154" s="15">
        <f>SUM(F155:F184)</f>
        <v>2084938.46</v>
      </c>
      <c r="G154" s="15">
        <f>SUM(G155:G184)</f>
        <v>767259</v>
      </c>
    </row>
    <row r="155" customFormat="1" ht="24.2" customHeight="1" spans="1:7">
      <c r="A155" s="15">
        <v>7</v>
      </c>
      <c r="B155" s="17" t="s">
        <v>349</v>
      </c>
      <c r="C155" s="17" t="s">
        <v>350</v>
      </c>
      <c r="D155" s="17" t="s">
        <v>351</v>
      </c>
      <c r="E155" s="34">
        <v>314</v>
      </c>
      <c r="F155" s="34">
        <v>35750</v>
      </c>
      <c r="G155" s="34">
        <v>14300</v>
      </c>
    </row>
    <row r="156" customFormat="1" ht="24.95" customHeight="1" spans="1:7">
      <c r="A156" s="15">
        <v>8</v>
      </c>
      <c r="B156" s="17" t="s">
        <v>352</v>
      </c>
      <c r="C156" s="17" t="s">
        <v>353</v>
      </c>
      <c r="D156" s="17" t="s">
        <v>351</v>
      </c>
      <c r="E156" s="34">
        <v>168</v>
      </c>
      <c r="F156" s="34">
        <v>21000</v>
      </c>
      <c r="G156" s="34">
        <v>6720</v>
      </c>
    </row>
    <row r="157" customFormat="1" ht="24.95" customHeight="1" spans="1:7">
      <c r="A157" s="15">
        <v>9</v>
      </c>
      <c r="B157" s="35" t="s">
        <v>354</v>
      </c>
      <c r="C157" s="17" t="s">
        <v>355</v>
      </c>
      <c r="D157" s="17" t="s">
        <v>356</v>
      </c>
      <c r="E157" s="34">
        <v>1220</v>
      </c>
      <c r="F157" s="34">
        <v>149200</v>
      </c>
      <c r="G157" s="34">
        <v>68000</v>
      </c>
    </row>
    <row r="158" customFormat="1" ht="24.2" customHeight="1" spans="1:7">
      <c r="A158" s="15">
        <v>10</v>
      </c>
      <c r="B158" s="17" t="s">
        <v>357</v>
      </c>
      <c r="C158" s="17" t="s">
        <v>358</v>
      </c>
      <c r="D158" s="17" t="s">
        <v>356</v>
      </c>
      <c r="E158" s="34">
        <v>435</v>
      </c>
      <c r="F158" s="34">
        <v>51540</v>
      </c>
      <c r="G158" s="34">
        <v>22933</v>
      </c>
    </row>
    <row r="159" customFormat="1" ht="27.75" customHeight="1" spans="1:7">
      <c r="A159" s="15">
        <v>11</v>
      </c>
      <c r="B159" s="17" t="s">
        <v>359</v>
      </c>
      <c r="C159" s="17" t="s">
        <v>360</v>
      </c>
      <c r="D159" s="17" t="s">
        <v>361</v>
      </c>
      <c r="E159" s="34">
        <v>1541</v>
      </c>
      <c r="F159" s="34">
        <v>133326</v>
      </c>
      <c r="G159" s="34">
        <v>46300</v>
      </c>
    </row>
    <row r="160" customFormat="1" ht="27.75" customHeight="1" spans="1:7">
      <c r="A160" s="15">
        <v>12</v>
      </c>
      <c r="B160" s="17" t="s">
        <v>362</v>
      </c>
      <c r="C160" s="17" t="s">
        <v>360</v>
      </c>
      <c r="D160" s="17" t="s">
        <v>361</v>
      </c>
      <c r="E160" s="34">
        <v>1390</v>
      </c>
      <c r="F160" s="34">
        <v>174725</v>
      </c>
      <c r="G160" s="34">
        <v>60700</v>
      </c>
    </row>
    <row r="161" customFormat="1" ht="27.75" customHeight="1" spans="1:7">
      <c r="A161" s="15">
        <v>13</v>
      </c>
      <c r="B161" s="17" t="s">
        <v>363</v>
      </c>
      <c r="C161" s="17" t="s">
        <v>364</v>
      </c>
      <c r="D161" s="17" t="s">
        <v>361</v>
      </c>
      <c r="E161" s="34">
        <v>441</v>
      </c>
      <c r="F161" s="34">
        <v>54000</v>
      </c>
      <c r="G161" s="34">
        <v>15800</v>
      </c>
    </row>
    <row r="162" customFormat="1" ht="24.95" customHeight="1" spans="1:7">
      <c r="A162" s="15">
        <v>14</v>
      </c>
      <c r="B162" s="17" t="s">
        <v>365</v>
      </c>
      <c r="C162" s="17" t="s">
        <v>366</v>
      </c>
      <c r="D162" s="17" t="s">
        <v>366</v>
      </c>
      <c r="E162" s="34">
        <v>574</v>
      </c>
      <c r="F162" s="34">
        <v>100000</v>
      </c>
      <c r="G162" s="34">
        <v>30000</v>
      </c>
    </row>
    <row r="163" customFormat="1" ht="18.2" customHeight="1" spans="1:7">
      <c r="A163" s="15">
        <v>15</v>
      </c>
      <c r="B163" s="17" t="s">
        <v>367</v>
      </c>
      <c r="C163" s="17" t="s">
        <v>368</v>
      </c>
      <c r="D163" s="17" t="s">
        <v>368</v>
      </c>
      <c r="E163" s="34">
        <v>492</v>
      </c>
      <c r="F163" s="34">
        <v>72000</v>
      </c>
      <c r="G163" s="34">
        <v>22000</v>
      </c>
    </row>
    <row r="164" customFormat="1" ht="18.2" customHeight="1" spans="1:7">
      <c r="A164" s="15">
        <v>16</v>
      </c>
      <c r="B164" s="17" t="s">
        <v>369</v>
      </c>
      <c r="C164" s="17" t="s">
        <v>370</v>
      </c>
      <c r="D164" s="17" t="s">
        <v>370</v>
      </c>
      <c r="E164" s="34">
        <v>363</v>
      </c>
      <c r="F164" s="34">
        <v>53000</v>
      </c>
      <c r="G164" s="34">
        <v>16000</v>
      </c>
    </row>
    <row r="165" customFormat="1" ht="18.2" customHeight="1" spans="1:7">
      <c r="A165" s="15">
        <v>17</v>
      </c>
      <c r="B165" s="17" t="s">
        <v>371</v>
      </c>
      <c r="C165" s="17" t="s">
        <v>372</v>
      </c>
      <c r="D165" s="17" t="s">
        <v>372</v>
      </c>
      <c r="E165" s="34">
        <v>228</v>
      </c>
      <c r="F165" s="34">
        <v>38900</v>
      </c>
      <c r="G165" s="34">
        <v>12000</v>
      </c>
    </row>
    <row r="166" customFormat="1" ht="18.2" customHeight="1" spans="1:7">
      <c r="A166" s="15">
        <v>18</v>
      </c>
      <c r="B166" s="17" t="s">
        <v>373</v>
      </c>
      <c r="C166" s="17" t="s">
        <v>368</v>
      </c>
      <c r="D166" s="17" t="s">
        <v>374</v>
      </c>
      <c r="E166" s="34">
        <v>1023</v>
      </c>
      <c r="F166" s="34">
        <v>168550</v>
      </c>
      <c r="G166" s="34">
        <v>79680</v>
      </c>
    </row>
    <row r="167" customFormat="1" ht="18.2" customHeight="1" spans="1:7">
      <c r="A167" s="15">
        <v>19</v>
      </c>
      <c r="B167" s="17" t="s">
        <v>375</v>
      </c>
      <c r="C167" s="17" t="s">
        <v>368</v>
      </c>
      <c r="D167" s="17" t="s">
        <v>374</v>
      </c>
      <c r="E167" s="34">
        <v>627</v>
      </c>
      <c r="F167" s="34">
        <v>102520</v>
      </c>
      <c r="G167" s="34">
        <v>45000</v>
      </c>
    </row>
    <row r="168" customFormat="1" ht="18.2" customHeight="1" spans="1:7">
      <c r="A168" s="15">
        <v>20</v>
      </c>
      <c r="B168" s="17" t="s">
        <v>376</v>
      </c>
      <c r="C168" s="17" t="s">
        <v>368</v>
      </c>
      <c r="D168" s="17" t="s">
        <v>374</v>
      </c>
      <c r="E168" s="34">
        <v>440</v>
      </c>
      <c r="F168" s="34">
        <v>100000</v>
      </c>
      <c r="G168" s="34">
        <v>38000</v>
      </c>
    </row>
    <row r="169" customFormat="1" ht="18.2" customHeight="1" spans="1:7">
      <c r="A169" s="15">
        <v>21</v>
      </c>
      <c r="B169" s="17" t="s">
        <v>377</v>
      </c>
      <c r="C169" s="17" t="s">
        <v>366</v>
      </c>
      <c r="D169" s="17" t="s">
        <v>378</v>
      </c>
      <c r="E169" s="34">
        <v>556</v>
      </c>
      <c r="F169" s="34">
        <v>102000</v>
      </c>
      <c r="G169" s="34">
        <v>45000</v>
      </c>
    </row>
    <row r="170" customFormat="1" ht="23.25" customHeight="1" spans="1:7">
      <c r="A170" s="15">
        <v>22</v>
      </c>
      <c r="B170" s="17" t="s">
        <v>379</v>
      </c>
      <c r="C170" s="17" t="s">
        <v>380</v>
      </c>
      <c r="D170" s="17" t="s">
        <v>381</v>
      </c>
      <c r="E170" s="34">
        <v>800</v>
      </c>
      <c r="F170" s="34">
        <v>245000</v>
      </c>
      <c r="G170" s="34">
        <v>87000</v>
      </c>
    </row>
    <row r="171" customFormat="1" ht="23.25" customHeight="1" spans="1:7">
      <c r="A171" s="15">
        <v>23</v>
      </c>
      <c r="B171" s="17" t="s">
        <v>382</v>
      </c>
      <c r="C171" s="17" t="s">
        <v>383</v>
      </c>
      <c r="D171" s="17" t="s">
        <v>384</v>
      </c>
      <c r="E171" s="34">
        <v>346</v>
      </c>
      <c r="F171" s="34">
        <v>53000</v>
      </c>
      <c r="G171" s="34">
        <v>10806</v>
      </c>
    </row>
    <row r="172" customFormat="1" ht="23.25" customHeight="1" spans="1:7">
      <c r="A172" s="15">
        <v>24</v>
      </c>
      <c r="B172" s="17" t="s">
        <v>385</v>
      </c>
      <c r="C172" s="17" t="s">
        <v>386</v>
      </c>
      <c r="D172" s="17" t="s">
        <v>387</v>
      </c>
      <c r="E172" s="34">
        <v>180</v>
      </c>
      <c r="F172" s="36">
        <v>32000</v>
      </c>
      <c r="G172" s="34">
        <v>7200</v>
      </c>
    </row>
    <row r="173" customFormat="1" ht="18.2" customHeight="1" spans="1:7">
      <c r="A173" s="15">
        <v>25</v>
      </c>
      <c r="B173" s="17" t="s">
        <v>388</v>
      </c>
      <c r="C173" s="17" t="s">
        <v>389</v>
      </c>
      <c r="D173" s="17" t="s">
        <v>390</v>
      </c>
      <c r="E173" s="34">
        <v>288</v>
      </c>
      <c r="F173" s="36">
        <v>30883</v>
      </c>
      <c r="G173" s="34">
        <v>8000</v>
      </c>
    </row>
    <row r="174" customFormat="1" ht="24.2" customHeight="1" spans="1:7">
      <c r="A174" s="15">
        <v>26</v>
      </c>
      <c r="B174" s="17" t="s">
        <v>391</v>
      </c>
      <c r="C174" s="17" t="s">
        <v>392</v>
      </c>
      <c r="D174" s="17" t="s">
        <v>390</v>
      </c>
      <c r="E174" s="34">
        <v>128</v>
      </c>
      <c r="F174" s="36">
        <v>15382</v>
      </c>
      <c r="G174" s="34">
        <v>3500</v>
      </c>
    </row>
    <row r="175" customFormat="1" ht="24.95" customHeight="1" spans="1:7">
      <c r="A175" s="15">
        <v>27</v>
      </c>
      <c r="B175" s="17" t="s">
        <v>393</v>
      </c>
      <c r="C175" s="17" t="s">
        <v>394</v>
      </c>
      <c r="D175" s="17" t="s">
        <v>390</v>
      </c>
      <c r="E175" s="34">
        <v>375</v>
      </c>
      <c r="F175" s="36">
        <v>39079</v>
      </c>
      <c r="G175" s="34">
        <v>10000</v>
      </c>
    </row>
    <row r="176" customFormat="1" ht="36.2" customHeight="1" spans="1:7">
      <c r="A176" s="15">
        <v>28</v>
      </c>
      <c r="B176" s="17" t="s">
        <v>395</v>
      </c>
      <c r="C176" s="17"/>
      <c r="D176" s="17"/>
      <c r="E176" s="34">
        <v>148</v>
      </c>
      <c r="F176" s="36">
        <v>17464.46</v>
      </c>
      <c r="G176" s="34">
        <v>7665</v>
      </c>
    </row>
    <row r="177" customFormat="1" ht="36.2" customHeight="1" spans="1:7">
      <c r="A177" s="15">
        <v>29</v>
      </c>
      <c r="B177" s="17" t="s">
        <v>396</v>
      </c>
      <c r="C177" s="17" t="s">
        <v>397</v>
      </c>
      <c r="D177" s="17" t="s">
        <v>398</v>
      </c>
      <c r="E177" s="34">
        <v>360</v>
      </c>
      <c r="F177" s="36">
        <v>74000</v>
      </c>
      <c r="G177" s="34">
        <v>25000</v>
      </c>
    </row>
    <row r="178" customFormat="1" ht="24.2" customHeight="1" spans="1:7">
      <c r="A178" s="15">
        <v>30</v>
      </c>
      <c r="B178" s="17" t="s">
        <v>399</v>
      </c>
      <c r="C178" s="17" t="s">
        <v>400</v>
      </c>
      <c r="D178" s="17" t="s">
        <v>401</v>
      </c>
      <c r="E178" s="34">
        <v>160</v>
      </c>
      <c r="F178" s="36">
        <v>18345</v>
      </c>
      <c r="G178" s="34">
        <v>7200</v>
      </c>
    </row>
    <row r="179" customFormat="1" ht="24.95" customHeight="1" spans="1:7">
      <c r="A179" s="15">
        <v>31</v>
      </c>
      <c r="B179" s="17" t="s">
        <v>402</v>
      </c>
      <c r="C179" s="17" t="s">
        <v>403</v>
      </c>
      <c r="D179" s="17" t="s">
        <v>401</v>
      </c>
      <c r="E179" s="34">
        <v>174</v>
      </c>
      <c r="F179" s="36">
        <v>19438.55</v>
      </c>
      <c r="G179" s="34">
        <v>13160</v>
      </c>
    </row>
    <row r="180" customFormat="1" ht="24.95" customHeight="1" spans="1:7">
      <c r="A180" s="15">
        <v>32</v>
      </c>
      <c r="B180" s="17" t="s">
        <v>404</v>
      </c>
      <c r="C180" s="17" t="s">
        <v>405</v>
      </c>
      <c r="D180" s="17" t="s">
        <v>401</v>
      </c>
      <c r="E180" s="34">
        <v>70</v>
      </c>
      <c r="F180" s="34">
        <v>9227.45</v>
      </c>
      <c r="G180" s="34">
        <v>2100</v>
      </c>
    </row>
    <row r="181" customFormat="1" ht="24.2" customHeight="1" spans="1:7">
      <c r="A181" s="15">
        <v>33</v>
      </c>
      <c r="B181" s="17" t="s">
        <v>406</v>
      </c>
      <c r="C181" s="17" t="s">
        <v>407</v>
      </c>
      <c r="D181" s="17" t="s">
        <v>408</v>
      </c>
      <c r="E181" s="34">
        <v>78</v>
      </c>
      <c r="F181" s="34">
        <v>53646</v>
      </c>
      <c r="G181" s="34">
        <v>8000</v>
      </c>
    </row>
    <row r="182" customFormat="1" ht="24.95" customHeight="1" spans="1:7">
      <c r="A182" s="15">
        <v>34</v>
      </c>
      <c r="B182" s="17" t="s">
        <v>409</v>
      </c>
      <c r="C182" s="17" t="s">
        <v>407</v>
      </c>
      <c r="D182" s="17" t="s">
        <v>408</v>
      </c>
      <c r="E182" s="34">
        <v>38</v>
      </c>
      <c r="F182" s="34">
        <v>16709</v>
      </c>
      <c r="G182" s="34">
        <v>3500</v>
      </c>
    </row>
    <row r="183" customFormat="1" ht="24.95" customHeight="1" spans="1:7">
      <c r="A183" s="15">
        <v>35</v>
      </c>
      <c r="B183" s="17" t="s">
        <v>410</v>
      </c>
      <c r="C183" s="17" t="s">
        <v>411</v>
      </c>
      <c r="D183" s="17" t="s">
        <v>412</v>
      </c>
      <c r="E183" s="34">
        <v>404</v>
      </c>
      <c r="F183" s="34">
        <v>54202</v>
      </c>
      <c r="G183" s="34">
        <v>25845</v>
      </c>
    </row>
    <row r="184" customFormat="1" ht="24.2" customHeight="1" spans="1:7">
      <c r="A184" s="15">
        <v>36</v>
      </c>
      <c r="B184" s="17" t="s">
        <v>413</v>
      </c>
      <c r="C184" s="17" t="s">
        <v>414</v>
      </c>
      <c r="D184" s="17" t="s">
        <v>408</v>
      </c>
      <c r="E184" s="34">
        <v>343</v>
      </c>
      <c r="F184" s="34">
        <v>50051</v>
      </c>
      <c r="G184" s="34">
        <v>25850</v>
      </c>
    </row>
    <row r="185" ht="31.5" customHeight="1" spans="1:7">
      <c r="A185" s="11" t="s">
        <v>415</v>
      </c>
      <c r="B185" s="11"/>
      <c r="C185" s="11"/>
      <c r="D185" s="11"/>
      <c r="E185" s="11">
        <f>E186+E248+E253+E267+E269</f>
        <v>5568</v>
      </c>
      <c r="F185" s="11">
        <f>F186+F248+F253+F267+F269</f>
        <v>407310</v>
      </c>
      <c r="G185" s="11">
        <f>G186+G248+G253+G267+G269</f>
        <v>107830</v>
      </c>
    </row>
    <row r="186" ht="25.5" customHeight="1" spans="1:7">
      <c r="A186" s="13" t="s">
        <v>12</v>
      </c>
      <c r="B186" s="13"/>
      <c r="C186" s="13"/>
      <c r="D186" s="13"/>
      <c r="E186" s="37">
        <f>SUM(E187:E247)</f>
        <v>3306</v>
      </c>
      <c r="F186" s="37">
        <f>SUM(F187:F247)</f>
        <v>161292</v>
      </c>
      <c r="G186" s="37">
        <f>SUM(G187:G247)</f>
        <v>32337</v>
      </c>
    </row>
    <row r="187" ht="30" customHeight="1" spans="1:7">
      <c r="A187" s="15">
        <v>1</v>
      </c>
      <c r="B187" s="38" t="s">
        <v>416</v>
      </c>
      <c r="C187" s="39" t="s">
        <v>417</v>
      </c>
      <c r="D187" s="39" t="s">
        <v>418</v>
      </c>
      <c r="E187" s="40">
        <v>100</v>
      </c>
      <c r="F187" s="41">
        <v>5007</v>
      </c>
      <c r="G187" s="42"/>
    </row>
    <row r="188" ht="30" customHeight="1" spans="1:7">
      <c r="A188" s="15">
        <v>2</v>
      </c>
      <c r="B188" s="42" t="s">
        <v>419</v>
      </c>
      <c r="C188" s="42" t="s">
        <v>420</v>
      </c>
      <c r="D188" s="42" t="s">
        <v>421</v>
      </c>
      <c r="E188" s="43">
        <v>30</v>
      </c>
      <c r="F188" s="44">
        <v>1500</v>
      </c>
      <c r="G188" s="42">
        <v>400</v>
      </c>
    </row>
    <row r="189" ht="30" customHeight="1" spans="1:7">
      <c r="A189" s="15">
        <v>3</v>
      </c>
      <c r="B189" s="45" t="s">
        <v>422</v>
      </c>
      <c r="C189" s="45" t="s">
        <v>423</v>
      </c>
      <c r="D189" s="45" t="s">
        <v>424</v>
      </c>
      <c r="E189" s="46">
        <v>60</v>
      </c>
      <c r="F189" s="44">
        <v>3000</v>
      </c>
      <c r="G189" s="45">
        <v>600</v>
      </c>
    </row>
    <row r="190" ht="30" customHeight="1" spans="1:7">
      <c r="A190" s="15">
        <v>4</v>
      </c>
      <c r="B190" s="40" t="s">
        <v>425</v>
      </c>
      <c r="C190" s="42" t="s">
        <v>426</v>
      </c>
      <c r="D190" s="42" t="s">
        <v>427</v>
      </c>
      <c r="E190" s="40">
        <v>60</v>
      </c>
      <c r="F190" s="47">
        <v>3000</v>
      </c>
      <c r="G190" s="42">
        <v>600</v>
      </c>
    </row>
    <row r="191" ht="30" customHeight="1" spans="1:7">
      <c r="A191" s="15">
        <v>5</v>
      </c>
      <c r="B191" s="45" t="s">
        <v>428</v>
      </c>
      <c r="C191" s="45" t="s">
        <v>429</v>
      </c>
      <c r="D191" s="45" t="s">
        <v>430</v>
      </c>
      <c r="E191" s="48">
        <v>54</v>
      </c>
      <c r="F191" s="44">
        <v>3000</v>
      </c>
      <c r="G191" s="45">
        <v>700</v>
      </c>
    </row>
    <row r="192" ht="30" customHeight="1" spans="1:7">
      <c r="A192" s="15">
        <v>6</v>
      </c>
      <c r="B192" s="42" t="s">
        <v>431</v>
      </c>
      <c r="C192" s="42" t="s">
        <v>432</v>
      </c>
      <c r="D192" s="42" t="s">
        <v>433</v>
      </c>
      <c r="E192" s="42">
        <v>80</v>
      </c>
      <c r="F192" s="44">
        <v>3861</v>
      </c>
      <c r="G192" s="42">
        <v>531</v>
      </c>
    </row>
    <row r="193" ht="30" customHeight="1" spans="1:7">
      <c r="A193" s="15">
        <v>7</v>
      </c>
      <c r="B193" s="42" t="s">
        <v>434</v>
      </c>
      <c r="C193" s="42" t="s">
        <v>435</v>
      </c>
      <c r="D193" s="42" t="s">
        <v>436</v>
      </c>
      <c r="E193" s="42">
        <v>33</v>
      </c>
      <c r="F193" s="44">
        <v>1641</v>
      </c>
      <c r="G193" s="42">
        <v>275</v>
      </c>
    </row>
    <row r="194" ht="30" customHeight="1" spans="1:7">
      <c r="A194" s="15">
        <v>8</v>
      </c>
      <c r="B194" s="42" t="s">
        <v>437</v>
      </c>
      <c r="C194" s="42" t="s">
        <v>438</v>
      </c>
      <c r="D194" s="42" t="s">
        <v>439</v>
      </c>
      <c r="E194" s="42">
        <v>126</v>
      </c>
      <c r="F194" s="44">
        <v>11027</v>
      </c>
      <c r="G194" s="42">
        <v>3308</v>
      </c>
    </row>
    <row r="195" ht="30" customHeight="1" spans="1:7">
      <c r="A195" s="15">
        <v>9</v>
      </c>
      <c r="B195" s="42" t="s">
        <v>440</v>
      </c>
      <c r="C195" s="42" t="s">
        <v>441</v>
      </c>
      <c r="D195" s="42" t="s">
        <v>442</v>
      </c>
      <c r="E195" s="42">
        <v>35</v>
      </c>
      <c r="F195" s="44">
        <v>1222</v>
      </c>
      <c r="G195" s="42">
        <v>234</v>
      </c>
    </row>
    <row r="196" ht="30" customHeight="1" spans="1:7">
      <c r="A196" s="15">
        <v>10</v>
      </c>
      <c r="B196" s="42" t="s">
        <v>443</v>
      </c>
      <c r="C196" s="42" t="s">
        <v>444</v>
      </c>
      <c r="D196" s="42" t="s">
        <v>445</v>
      </c>
      <c r="E196" s="42">
        <v>98</v>
      </c>
      <c r="F196" s="44">
        <v>3920</v>
      </c>
      <c r="G196" s="42">
        <v>980</v>
      </c>
    </row>
    <row r="197" ht="30" customHeight="1" spans="1:7">
      <c r="A197" s="15">
        <v>11</v>
      </c>
      <c r="B197" s="42" t="s">
        <v>446</v>
      </c>
      <c r="C197" s="42" t="s">
        <v>435</v>
      </c>
      <c r="D197" s="42" t="s">
        <v>447</v>
      </c>
      <c r="E197" s="42">
        <v>30</v>
      </c>
      <c r="F197" s="44">
        <v>1500</v>
      </c>
      <c r="G197" s="42">
        <v>297</v>
      </c>
    </row>
    <row r="198" ht="30" customHeight="1" spans="1:7">
      <c r="A198" s="15">
        <v>12</v>
      </c>
      <c r="B198" s="49" t="s">
        <v>448</v>
      </c>
      <c r="C198" s="42" t="s">
        <v>432</v>
      </c>
      <c r="D198" s="42" t="s">
        <v>449</v>
      </c>
      <c r="E198" s="42">
        <v>24</v>
      </c>
      <c r="F198" s="44">
        <v>720</v>
      </c>
      <c r="G198" s="42">
        <v>108</v>
      </c>
    </row>
    <row r="199" ht="30" customHeight="1" spans="1:7">
      <c r="A199" s="15">
        <v>13</v>
      </c>
      <c r="B199" s="45" t="s">
        <v>450</v>
      </c>
      <c r="C199" s="45" t="s">
        <v>451</v>
      </c>
      <c r="D199" s="42" t="s">
        <v>452</v>
      </c>
      <c r="E199" s="40">
        <v>162</v>
      </c>
      <c r="F199" s="44">
        <v>8100</v>
      </c>
      <c r="G199" s="42">
        <v>1620</v>
      </c>
    </row>
    <row r="200" ht="30" customHeight="1" spans="1:7">
      <c r="A200" s="15">
        <v>14</v>
      </c>
      <c r="B200" s="42" t="s">
        <v>453</v>
      </c>
      <c r="C200" s="42" t="s">
        <v>454</v>
      </c>
      <c r="D200" s="42" t="s">
        <v>455</v>
      </c>
      <c r="E200" s="40">
        <v>48</v>
      </c>
      <c r="F200" s="44">
        <v>2880</v>
      </c>
      <c r="G200" s="42">
        <v>576</v>
      </c>
    </row>
    <row r="201" ht="30" customHeight="1" spans="1:7">
      <c r="A201" s="15">
        <v>15</v>
      </c>
      <c r="B201" s="42" t="s">
        <v>456</v>
      </c>
      <c r="C201" s="42" t="s">
        <v>457</v>
      </c>
      <c r="D201" s="42" t="s">
        <v>458</v>
      </c>
      <c r="E201" s="43">
        <v>300</v>
      </c>
      <c r="F201" s="44">
        <v>18000</v>
      </c>
      <c r="G201" s="42">
        <v>4000</v>
      </c>
    </row>
    <row r="202" ht="30" customHeight="1" spans="1:7">
      <c r="A202" s="15">
        <v>17</v>
      </c>
      <c r="B202" s="42" t="s">
        <v>459</v>
      </c>
      <c r="C202" s="42" t="s">
        <v>460</v>
      </c>
      <c r="D202" s="42" t="s">
        <v>461</v>
      </c>
      <c r="E202" s="43">
        <v>30</v>
      </c>
      <c r="F202" s="44">
        <v>1250</v>
      </c>
      <c r="G202" s="42">
        <v>360</v>
      </c>
    </row>
    <row r="203" ht="30" customHeight="1" spans="1:7">
      <c r="A203" s="15">
        <v>18</v>
      </c>
      <c r="B203" s="42" t="s">
        <v>462</v>
      </c>
      <c r="C203" s="42" t="s">
        <v>463</v>
      </c>
      <c r="D203" s="42" t="s">
        <v>464</v>
      </c>
      <c r="E203" s="43">
        <v>40</v>
      </c>
      <c r="F203" s="44">
        <v>1800</v>
      </c>
      <c r="G203" s="42">
        <v>500</v>
      </c>
    </row>
    <row r="204" ht="30" customHeight="1" spans="1:7">
      <c r="A204" s="15">
        <v>19</v>
      </c>
      <c r="B204" s="42" t="s">
        <v>465</v>
      </c>
      <c r="C204" s="42" t="s">
        <v>466</v>
      </c>
      <c r="D204" s="42" t="s">
        <v>467</v>
      </c>
      <c r="E204" s="43">
        <v>20</v>
      </c>
      <c r="F204" s="44">
        <v>900</v>
      </c>
      <c r="G204" s="42">
        <v>240</v>
      </c>
    </row>
    <row r="205" ht="30" customHeight="1" spans="1:7">
      <c r="A205" s="15">
        <v>20</v>
      </c>
      <c r="B205" s="42" t="s">
        <v>468</v>
      </c>
      <c r="C205" s="42" t="s">
        <v>469</v>
      </c>
      <c r="D205" s="42" t="s">
        <v>470</v>
      </c>
      <c r="E205" s="43">
        <v>20</v>
      </c>
      <c r="F205" s="44">
        <v>900</v>
      </c>
      <c r="G205" s="42">
        <v>240</v>
      </c>
    </row>
    <row r="206" ht="30" customHeight="1" spans="1:7">
      <c r="A206" s="15">
        <v>21</v>
      </c>
      <c r="B206" s="45" t="s">
        <v>471</v>
      </c>
      <c r="C206" s="45" t="s">
        <v>472</v>
      </c>
      <c r="D206" s="45" t="s">
        <v>424</v>
      </c>
      <c r="E206" s="46">
        <v>60</v>
      </c>
      <c r="F206" s="44">
        <v>3000</v>
      </c>
      <c r="G206" s="45">
        <v>500</v>
      </c>
    </row>
    <row r="207" ht="30" customHeight="1" spans="1:7">
      <c r="A207" s="15">
        <v>22</v>
      </c>
      <c r="B207" s="45" t="s">
        <v>473</v>
      </c>
      <c r="C207" s="45" t="s">
        <v>474</v>
      </c>
      <c r="D207" s="45" t="s">
        <v>475</v>
      </c>
      <c r="E207" s="46">
        <v>49</v>
      </c>
      <c r="F207" s="44">
        <v>2027</v>
      </c>
      <c r="G207" s="45">
        <v>360</v>
      </c>
    </row>
    <row r="208" ht="30" customHeight="1" spans="1:7">
      <c r="A208" s="15">
        <v>23</v>
      </c>
      <c r="B208" s="45" t="s">
        <v>476</v>
      </c>
      <c r="C208" s="45" t="s">
        <v>477</v>
      </c>
      <c r="D208" s="45" t="s">
        <v>478</v>
      </c>
      <c r="E208" s="46">
        <v>42</v>
      </c>
      <c r="F208" s="44">
        <v>1500</v>
      </c>
      <c r="G208" s="45">
        <v>370</v>
      </c>
    </row>
    <row r="209" ht="30" customHeight="1" spans="1:7">
      <c r="A209" s="15">
        <v>24</v>
      </c>
      <c r="B209" s="45" t="s">
        <v>479</v>
      </c>
      <c r="C209" s="45" t="s">
        <v>480</v>
      </c>
      <c r="D209" s="45" t="s">
        <v>481</v>
      </c>
      <c r="E209" s="46">
        <v>51</v>
      </c>
      <c r="F209" s="44">
        <v>1800</v>
      </c>
      <c r="G209" s="45">
        <v>410</v>
      </c>
    </row>
    <row r="210" ht="30" customHeight="1" spans="1:7">
      <c r="A210" s="15">
        <v>25</v>
      </c>
      <c r="B210" s="45" t="s">
        <v>482</v>
      </c>
      <c r="C210" s="45" t="s">
        <v>483</v>
      </c>
      <c r="D210" s="45" t="s">
        <v>484</v>
      </c>
      <c r="E210" s="45">
        <v>51</v>
      </c>
      <c r="F210" s="44">
        <v>1800</v>
      </c>
      <c r="G210" s="45">
        <v>342</v>
      </c>
    </row>
    <row r="211" ht="30" customHeight="1" spans="1:7">
      <c r="A211" s="15">
        <v>26</v>
      </c>
      <c r="B211" s="45" t="s">
        <v>485</v>
      </c>
      <c r="C211" s="45" t="s">
        <v>486</v>
      </c>
      <c r="D211" s="45" t="s">
        <v>487</v>
      </c>
      <c r="E211" s="45">
        <v>50</v>
      </c>
      <c r="F211" s="44">
        <v>1784</v>
      </c>
      <c r="G211" s="45">
        <v>350</v>
      </c>
    </row>
    <row r="212" ht="30" customHeight="1" spans="1:7">
      <c r="A212" s="15">
        <v>27</v>
      </c>
      <c r="B212" s="45" t="s">
        <v>488</v>
      </c>
      <c r="C212" s="45" t="s">
        <v>489</v>
      </c>
      <c r="D212" s="45" t="s">
        <v>490</v>
      </c>
      <c r="E212" s="45">
        <v>34</v>
      </c>
      <c r="F212" s="44">
        <v>1200</v>
      </c>
      <c r="G212" s="45">
        <v>180</v>
      </c>
    </row>
    <row r="213" ht="30" customHeight="1" spans="1:7">
      <c r="A213" s="15">
        <v>28</v>
      </c>
      <c r="B213" s="45" t="s">
        <v>491</v>
      </c>
      <c r="C213" s="45" t="s">
        <v>492</v>
      </c>
      <c r="D213" s="45" t="s">
        <v>493</v>
      </c>
      <c r="E213" s="45">
        <v>34</v>
      </c>
      <c r="F213" s="44">
        <v>1200</v>
      </c>
      <c r="G213" s="45">
        <v>180</v>
      </c>
    </row>
    <row r="214" ht="30" customHeight="1" spans="1:7">
      <c r="A214" s="15">
        <v>29</v>
      </c>
      <c r="B214" s="42" t="s">
        <v>494</v>
      </c>
      <c r="C214" s="42" t="s">
        <v>495</v>
      </c>
      <c r="D214" s="42" t="s">
        <v>496</v>
      </c>
      <c r="E214" s="40">
        <v>77</v>
      </c>
      <c r="F214" s="44">
        <v>5082</v>
      </c>
      <c r="G214" s="42">
        <v>1118</v>
      </c>
    </row>
    <row r="215" ht="30" customHeight="1" spans="1:7">
      <c r="A215" s="15">
        <v>30</v>
      </c>
      <c r="B215" s="42" t="s">
        <v>497</v>
      </c>
      <c r="C215" s="42" t="s">
        <v>498</v>
      </c>
      <c r="D215" s="42" t="s">
        <v>499</v>
      </c>
      <c r="E215" s="40">
        <v>70</v>
      </c>
      <c r="F215" s="44">
        <v>2418</v>
      </c>
      <c r="G215" s="42">
        <v>386</v>
      </c>
    </row>
    <row r="216" ht="30" customHeight="1" spans="1:7">
      <c r="A216" s="15">
        <v>31</v>
      </c>
      <c r="B216" s="49" t="s">
        <v>500</v>
      </c>
      <c r="C216" s="42" t="s">
        <v>501</v>
      </c>
      <c r="D216" s="49" t="s">
        <v>502</v>
      </c>
      <c r="E216" s="40">
        <v>85</v>
      </c>
      <c r="F216" s="44">
        <v>3607</v>
      </c>
      <c r="G216" s="42">
        <v>500</v>
      </c>
    </row>
    <row r="217" ht="30" customHeight="1" spans="1:7">
      <c r="A217" s="15">
        <v>32</v>
      </c>
      <c r="B217" s="42" t="s">
        <v>503</v>
      </c>
      <c r="C217" s="42" t="s">
        <v>504</v>
      </c>
      <c r="D217" s="42" t="s">
        <v>505</v>
      </c>
      <c r="E217" s="40">
        <v>10</v>
      </c>
      <c r="F217" s="44">
        <v>350</v>
      </c>
      <c r="G217" s="42">
        <v>70</v>
      </c>
    </row>
    <row r="218" ht="30" customHeight="1" spans="1:7">
      <c r="A218" s="15">
        <v>33</v>
      </c>
      <c r="B218" s="42" t="s">
        <v>506</v>
      </c>
      <c r="C218" s="42" t="s">
        <v>507</v>
      </c>
      <c r="D218" s="42" t="s">
        <v>508</v>
      </c>
      <c r="E218" s="40">
        <v>30</v>
      </c>
      <c r="F218" s="44">
        <v>1000</v>
      </c>
      <c r="G218" s="42">
        <v>200</v>
      </c>
    </row>
    <row r="219" ht="30" customHeight="1" spans="1:7">
      <c r="A219" s="15">
        <v>34</v>
      </c>
      <c r="B219" s="42" t="s">
        <v>509</v>
      </c>
      <c r="C219" s="42" t="s">
        <v>510</v>
      </c>
      <c r="D219" s="42" t="s">
        <v>511</v>
      </c>
      <c r="E219" s="40">
        <v>56</v>
      </c>
      <c r="F219" s="44">
        <v>1792</v>
      </c>
      <c r="G219" s="42">
        <v>168</v>
      </c>
    </row>
    <row r="220" ht="30" customHeight="1" spans="1:7">
      <c r="A220" s="15">
        <v>35</v>
      </c>
      <c r="B220" s="42" t="s">
        <v>512</v>
      </c>
      <c r="C220" s="42" t="s">
        <v>513</v>
      </c>
      <c r="D220" s="42" t="s">
        <v>514</v>
      </c>
      <c r="E220" s="40">
        <v>40</v>
      </c>
      <c r="F220" s="44">
        <v>1600</v>
      </c>
      <c r="G220" s="42">
        <v>140</v>
      </c>
    </row>
    <row r="221" ht="30" customHeight="1" spans="1:7">
      <c r="A221" s="15">
        <v>36</v>
      </c>
      <c r="B221" s="42" t="s">
        <v>515</v>
      </c>
      <c r="C221" s="42" t="s">
        <v>501</v>
      </c>
      <c r="D221" s="42" t="s">
        <v>516</v>
      </c>
      <c r="E221" s="40">
        <v>49</v>
      </c>
      <c r="F221" s="44">
        <v>2533</v>
      </c>
      <c r="G221" s="42">
        <v>170</v>
      </c>
    </row>
    <row r="222" ht="30" customHeight="1" spans="1:7">
      <c r="A222" s="15">
        <v>37</v>
      </c>
      <c r="B222" s="42" t="s">
        <v>517</v>
      </c>
      <c r="C222" s="42" t="s">
        <v>518</v>
      </c>
      <c r="D222" s="42" t="s">
        <v>519</v>
      </c>
      <c r="E222" s="40">
        <v>30</v>
      </c>
      <c r="F222" s="44">
        <v>675</v>
      </c>
      <c r="G222" s="42">
        <v>90</v>
      </c>
    </row>
    <row r="223" ht="30.75" customHeight="1" spans="1:7">
      <c r="A223" s="15">
        <v>38</v>
      </c>
      <c r="B223" s="42" t="s">
        <v>520</v>
      </c>
      <c r="C223" s="42" t="s">
        <v>521</v>
      </c>
      <c r="D223" s="42" t="s">
        <v>522</v>
      </c>
      <c r="E223" s="40">
        <v>35</v>
      </c>
      <c r="F223" s="44">
        <v>1225</v>
      </c>
      <c r="G223" s="42">
        <v>122</v>
      </c>
    </row>
    <row r="224" ht="30.75" customHeight="1" spans="1:7">
      <c r="A224" s="15">
        <v>39</v>
      </c>
      <c r="B224" s="42" t="s">
        <v>523</v>
      </c>
      <c r="C224" s="42" t="s">
        <v>524</v>
      </c>
      <c r="D224" s="42" t="s">
        <v>525</v>
      </c>
      <c r="E224" s="42">
        <v>33</v>
      </c>
      <c r="F224" s="44">
        <v>890</v>
      </c>
      <c r="G224" s="42">
        <v>105</v>
      </c>
    </row>
    <row r="225" ht="30.75" customHeight="1" spans="1:7">
      <c r="A225" s="15">
        <v>40</v>
      </c>
      <c r="B225" s="42" t="s">
        <v>526</v>
      </c>
      <c r="C225" s="42" t="s">
        <v>527</v>
      </c>
      <c r="D225" s="42" t="s">
        <v>528</v>
      </c>
      <c r="E225" s="42">
        <v>50</v>
      </c>
      <c r="F225" s="44">
        <v>1400</v>
      </c>
      <c r="G225" s="42">
        <v>160</v>
      </c>
    </row>
    <row r="226" ht="30.75" customHeight="1" spans="1:7">
      <c r="A226" s="15">
        <v>41</v>
      </c>
      <c r="B226" s="42" t="s">
        <v>529</v>
      </c>
      <c r="C226" s="42" t="s">
        <v>504</v>
      </c>
      <c r="D226" s="42" t="s">
        <v>530</v>
      </c>
      <c r="E226" s="42">
        <v>45</v>
      </c>
      <c r="F226" s="44">
        <v>1350</v>
      </c>
      <c r="G226" s="42">
        <v>145</v>
      </c>
    </row>
    <row r="227" ht="30.75" customHeight="1" spans="1:7">
      <c r="A227" s="15">
        <v>42</v>
      </c>
      <c r="B227" s="42" t="s">
        <v>531</v>
      </c>
      <c r="C227" s="42" t="s">
        <v>532</v>
      </c>
      <c r="D227" s="42" t="s">
        <v>533</v>
      </c>
      <c r="E227" s="40">
        <v>28</v>
      </c>
      <c r="F227" s="44">
        <v>904</v>
      </c>
      <c r="G227" s="42">
        <v>98</v>
      </c>
    </row>
    <row r="228" ht="30.75" customHeight="1" spans="1:7">
      <c r="A228" s="15">
        <v>43</v>
      </c>
      <c r="B228" s="42" t="s">
        <v>534</v>
      </c>
      <c r="C228" s="42" t="s">
        <v>535</v>
      </c>
      <c r="D228" s="42" t="s">
        <v>536</v>
      </c>
      <c r="E228" s="40">
        <v>48</v>
      </c>
      <c r="F228" s="44">
        <v>1835</v>
      </c>
      <c r="G228" s="42">
        <v>168</v>
      </c>
    </row>
    <row r="229" ht="30.75" customHeight="1" spans="1:7">
      <c r="A229" s="15">
        <v>44</v>
      </c>
      <c r="B229" s="49" t="s">
        <v>537</v>
      </c>
      <c r="C229" s="42" t="s">
        <v>538</v>
      </c>
      <c r="D229" s="42" t="s">
        <v>539</v>
      </c>
      <c r="E229" s="40">
        <v>89</v>
      </c>
      <c r="F229" s="44">
        <v>5477</v>
      </c>
      <c r="G229" s="42">
        <v>311</v>
      </c>
    </row>
    <row r="230" ht="30.75" customHeight="1" spans="1:7">
      <c r="A230" s="15">
        <v>45</v>
      </c>
      <c r="B230" s="42" t="s">
        <v>540</v>
      </c>
      <c r="C230" s="42" t="s">
        <v>541</v>
      </c>
      <c r="D230" s="42" t="s">
        <v>542</v>
      </c>
      <c r="E230" s="40">
        <v>34</v>
      </c>
      <c r="F230" s="44">
        <v>1835</v>
      </c>
      <c r="G230" s="42">
        <v>119</v>
      </c>
    </row>
    <row r="231" ht="30.75" customHeight="1" spans="1:7">
      <c r="A231" s="15">
        <v>46</v>
      </c>
      <c r="B231" s="42" t="s">
        <v>543</v>
      </c>
      <c r="C231" s="42" t="s">
        <v>544</v>
      </c>
      <c r="D231" s="42" t="s">
        <v>545</v>
      </c>
      <c r="E231" s="40">
        <v>11</v>
      </c>
      <c r="F231" s="44">
        <v>550</v>
      </c>
      <c r="G231" s="42">
        <v>40</v>
      </c>
    </row>
    <row r="232" ht="30.75" customHeight="1" spans="1:7">
      <c r="A232" s="15">
        <v>47</v>
      </c>
      <c r="B232" s="42" t="s">
        <v>546</v>
      </c>
      <c r="C232" s="42" t="s">
        <v>547</v>
      </c>
      <c r="D232" s="42" t="s">
        <v>548</v>
      </c>
      <c r="E232" s="40">
        <v>32</v>
      </c>
      <c r="F232" s="44">
        <v>800</v>
      </c>
      <c r="G232" s="42">
        <v>150</v>
      </c>
    </row>
    <row r="233" ht="30.75" customHeight="1" spans="1:7">
      <c r="A233" s="15">
        <v>48</v>
      </c>
      <c r="B233" s="42" t="s">
        <v>549</v>
      </c>
      <c r="C233" s="42" t="s">
        <v>532</v>
      </c>
      <c r="D233" s="42" t="s">
        <v>550</v>
      </c>
      <c r="E233" s="40">
        <v>10</v>
      </c>
      <c r="F233" s="44">
        <v>350</v>
      </c>
      <c r="G233" s="42">
        <v>35</v>
      </c>
    </row>
    <row r="234" ht="30.75" customHeight="1" spans="1:7">
      <c r="A234" s="15">
        <v>49</v>
      </c>
      <c r="B234" s="42" t="s">
        <v>551</v>
      </c>
      <c r="C234" s="42" t="s">
        <v>501</v>
      </c>
      <c r="D234" s="42" t="s">
        <v>552</v>
      </c>
      <c r="E234" s="40">
        <v>20</v>
      </c>
      <c r="F234" s="44">
        <v>1230</v>
      </c>
      <c r="G234" s="42">
        <v>200</v>
      </c>
    </row>
    <row r="235" ht="30.75" customHeight="1" spans="1:7">
      <c r="A235" s="15">
        <v>50</v>
      </c>
      <c r="B235" s="49" t="s">
        <v>553</v>
      </c>
      <c r="C235" s="42" t="s">
        <v>504</v>
      </c>
      <c r="D235" s="42" t="s">
        <v>554</v>
      </c>
      <c r="E235" s="40">
        <v>38</v>
      </c>
      <c r="F235" s="44">
        <v>2550</v>
      </c>
      <c r="G235" s="42">
        <v>133</v>
      </c>
    </row>
    <row r="236" s="3" customFormat="1" ht="30.75" customHeight="1" spans="1:7">
      <c r="A236" s="15">
        <v>51</v>
      </c>
      <c r="B236" s="42" t="s">
        <v>555</v>
      </c>
      <c r="C236" s="42" t="s">
        <v>556</v>
      </c>
      <c r="D236" s="49" t="s">
        <v>557</v>
      </c>
      <c r="E236" s="40">
        <v>36</v>
      </c>
      <c r="F236" s="44">
        <v>993</v>
      </c>
      <c r="G236" s="42">
        <v>134</v>
      </c>
    </row>
    <row r="237" ht="30.75" customHeight="1" spans="1:7">
      <c r="A237" s="15">
        <v>52</v>
      </c>
      <c r="B237" s="42" t="s">
        <v>558</v>
      </c>
      <c r="C237" s="42" t="s">
        <v>559</v>
      </c>
      <c r="D237" s="49" t="s">
        <v>560</v>
      </c>
      <c r="E237" s="40">
        <v>50</v>
      </c>
      <c r="F237" s="44">
        <v>1900</v>
      </c>
      <c r="G237" s="42">
        <v>175</v>
      </c>
    </row>
    <row r="238" ht="30.75" customHeight="1" spans="1:7">
      <c r="A238" s="15">
        <v>53</v>
      </c>
      <c r="B238" s="42" t="s">
        <v>561</v>
      </c>
      <c r="C238" s="42" t="s">
        <v>562</v>
      </c>
      <c r="D238" s="42" t="s">
        <v>563</v>
      </c>
      <c r="E238" s="40">
        <v>54</v>
      </c>
      <c r="F238" s="44">
        <v>1800</v>
      </c>
      <c r="G238" s="42">
        <v>227</v>
      </c>
    </row>
    <row r="239" ht="30.75" customHeight="1" spans="1:7">
      <c r="A239" s="15">
        <v>54</v>
      </c>
      <c r="B239" s="50" t="s">
        <v>564</v>
      </c>
      <c r="C239" s="45" t="s">
        <v>565</v>
      </c>
      <c r="D239" s="45" t="s">
        <v>566</v>
      </c>
      <c r="E239" s="51">
        <v>36</v>
      </c>
      <c r="F239" s="52">
        <v>2160</v>
      </c>
      <c r="G239" s="51">
        <v>648</v>
      </c>
    </row>
    <row r="240" ht="30.75" customHeight="1" spans="1:7">
      <c r="A240" s="15">
        <v>55</v>
      </c>
      <c r="B240" s="42" t="s">
        <v>567</v>
      </c>
      <c r="C240" s="42" t="s">
        <v>568</v>
      </c>
      <c r="D240" s="42" t="s">
        <v>569</v>
      </c>
      <c r="E240" s="43">
        <v>96</v>
      </c>
      <c r="F240" s="44">
        <v>5760</v>
      </c>
      <c r="G240" s="42">
        <v>1152</v>
      </c>
    </row>
    <row r="241" ht="30.75" customHeight="1" spans="1:7">
      <c r="A241" s="15">
        <v>56</v>
      </c>
      <c r="B241" s="42" t="s">
        <v>570</v>
      </c>
      <c r="C241" s="42" t="s">
        <v>571</v>
      </c>
      <c r="D241" s="42" t="s">
        <v>569</v>
      </c>
      <c r="E241" s="43">
        <v>55</v>
      </c>
      <c r="F241" s="44">
        <v>2627</v>
      </c>
      <c r="G241" s="42">
        <v>580</v>
      </c>
    </row>
    <row r="242" ht="30.75" customHeight="1" spans="1:7">
      <c r="A242" s="15">
        <v>57</v>
      </c>
      <c r="B242" s="49" t="s">
        <v>572</v>
      </c>
      <c r="C242" s="42" t="s">
        <v>573</v>
      </c>
      <c r="D242" s="42" t="s">
        <v>569</v>
      </c>
      <c r="E242" s="43">
        <v>40</v>
      </c>
      <c r="F242" s="44">
        <v>2000</v>
      </c>
      <c r="G242" s="42">
        <v>400</v>
      </c>
    </row>
    <row r="243" ht="30.75" customHeight="1" spans="1:7">
      <c r="A243" s="15">
        <v>58</v>
      </c>
      <c r="B243" s="42" t="s">
        <v>574</v>
      </c>
      <c r="C243" s="42" t="s">
        <v>426</v>
      </c>
      <c r="D243" s="42" t="s">
        <v>427</v>
      </c>
      <c r="E243" s="42">
        <v>144</v>
      </c>
      <c r="F243" s="44">
        <v>9360</v>
      </c>
      <c r="G243" s="42">
        <v>1872</v>
      </c>
    </row>
    <row r="244" ht="30.75" customHeight="1" spans="1:7">
      <c r="A244" s="15">
        <v>59</v>
      </c>
      <c r="B244" s="45" t="s">
        <v>575</v>
      </c>
      <c r="C244" s="45" t="s">
        <v>576</v>
      </c>
      <c r="D244" s="45" t="s">
        <v>577</v>
      </c>
      <c r="E244" s="51">
        <v>48</v>
      </c>
      <c r="F244" s="52">
        <v>2400</v>
      </c>
      <c r="G244" s="51">
        <v>360</v>
      </c>
    </row>
    <row r="245" ht="30.75" customHeight="1" spans="1:7">
      <c r="A245" s="15">
        <v>60</v>
      </c>
      <c r="B245" s="51" t="s">
        <v>578</v>
      </c>
      <c r="C245" s="51" t="s">
        <v>576</v>
      </c>
      <c r="D245" s="51" t="s">
        <v>577</v>
      </c>
      <c r="E245" s="51">
        <v>40</v>
      </c>
      <c r="F245" s="52">
        <v>2000</v>
      </c>
      <c r="G245" s="51">
        <v>3300</v>
      </c>
    </row>
    <row r="246" ht="30.75" customHeight="1" spans="1:7">
      <c r="A246" s="15">
        <v>61</v>
      </c>
      <c r="B246" s="45" t="s">
        <v>579</v>
      </c>
      <c r="C246" s="45" t="s">
        <v>580</v>
      </c>
      <c r="D246" s="45" t="s">
        <v>581</v>
      </c>
      <c r="E246" s="48">
        <v>30</v>
      </c>
      <c r="F246" s="44">
        <v>1500</v>
      </c>
      <c r="G246" s="45">
        <v>300</v>
      </c>
    </row>
    <row r="247" ht="30.75" customHeight="1" spans="1:7">
      <c r="A247" s="15">
        <v>62</v>
      </c>
      <c r="B247" s="45" t="s">
        <v>582</v>
      </c>
      <c r="C247" s="45" t="s">
        <v>583</v>
      </c>
      <c r="D247" s="45" t="s">
        <v>584</v>
      </c>
      <c r="E247" s="48">
        <v>36</v>
      </c>
      <c r="F247" s="44">
        <v>1800</v>
      </c>
      <c r="G247" s="45">
        <v>300</v>
      </c>
    </row>
    <row r="248" ht="28.5" customHeight="1" spans="1:7">
      <c r="A248" s="13" t="s">
        <v>585</v>
      </c>
      <c r="B248" s="13"/>
      <c r="C248" s="13"/>
      <c r="D248" s="13"/>
      <c r="E248" s="37">
        <f>SUM(E249:E252)</f>
        <v>806</v>
      </c>
      <c r="F248" s="37">
        <f>SUM(F249:F252)</f>
        <v>91572</v>
      </c>
      <c r="G248" s="37">
        <f>SUM(G249:G252)</f>
        <v>24568</v>
      </c>
    </row>
    <row r="249" ht="32.25" customHeight="1" spans="1:7">
      <c r="A249" s="15">
        <v>63</v>
      </c>
      <c r="B249" s="14" t="s">
        <v>586</v>
      </c>
      <c r="C249" s="14" t="s">
        <v>587</v>
      </c>
      <c r="D249" s="14" t="s">
        <v>588</v>
      </c>
      <c r="E249" s="14">
        <v>100</v>
      </c>
      <c r="F249" s="15">
        <v>10000</v>
      </c>
      <c r="G249" s="14">
        <v>3000</v>
      </c>
    </row>
    <row r="250" ht="32.25" customHeight="1" spans="1:7">
      <c r="A250" s="15">
        <v>64</v>
      </c>
      <c r="B250" s="17" t="s">
        <v>589</v>
      </c>
      <c r="C250" s="14" t="s">
        <v>590</v>
      </c>
      <c r="D250" s="14" t="s">
        <v>591</v>
      </c>
      <c r="E250" s="14">
        <v>150</v>
      </c>
      <c r="F250" s="15">
        <v>13132</v>
      </c>
      <c r="G250" s="14">
        <v>4848</v>
      </c>
    </row>
    <row r="251" ht="32.25" customHeight="1" spans="1:7">
      <c r="A251" s="15">
        <v>65</v>
      </c>
      <c r="B251" s="17" t="s">
        <v>592</v>
      </c>
      <c r="C251" s="14" t="s">
        <v>573</v>
      </c>
      <c r="D251" s="17" t="s">
        <v>593</v>
      </c>
      <c r="E251" s="14">
        <v>56</v>
      </c>
      <c r="F251" s="15">
        <v>5040</v>
      </c>
      <c r="G251" s="14">
        <v>1420</v>
      </c>
    </row>
    <row r="252" ht="28.8" spans="1:7">
      <c r="A252" s="15">
        <v>66</v>
      </c>
      <c r="B252" s="14" t="s">
        <v>594</v>
      </c>
      <c r="C252" s="14" t="s">
        <v>595</v>
      </c>
      <c r="D252" s="14" t="s">
        <v>596</v>
      </c>
      <c r="E252" s="14">
        <v>500</v>
      </c>
      <c r="F252" s="15">
        <v>63400</v>
      </c>
      <c r="G252" s="14">
        <v>15300</v>
      </c>
    </row>
    <row r="253" ht="27.75" customHeight="1" spans="1:7">
      <c r="A253" s="13" t="s">
        <v>139</v>
      </c>
      <c r="B253" s="13"/>
      <c r="C253" s="13"/>
      <c r="D253" s="13"/>
      <c r="E253" s="37">
        <f>SUM(E254:E266)</f>
        <v>1401</v>
      </c>
      <c r="F253" s="37">
        <f>SUM(F254:F266)</f>
        <v>144936</v>
      </c>
      <c r="G253" s="37">
        <f>SUM(G254:G266)</f>
        <v>50067</v>
      </c>
    </row>
    <row r="254" customFormat="1" ht="24.95" customHeight="1" spans="1:7">
      <c r="A254" s="15">
        <v>67</v>
      </c>
      <c r="B254" s="42" t="s">
        <v>597</v>
      </c>
      <c r="C254" s="42" t="s">
        <v>598</v>
      </c>
      <c r="D254" s="42" t="s">
        <v>599</v>
      </c>
      <c r="E254" s="42">
        <v>82</v>
      </c>
      <c r="F254" s="44">
        <v>9751</v>
      </c>
      <c r="G254" s="42">
        <v>6000</v>
      </c>
    </row>
    <row r="255" customFormat="1" ht="24.95" customHeight="1" spans="1:7">
      <c r="A255" s="15">
        <v>68</v>
      </c>
      <c r="B255" s="42" t="s">
        <v>600</v>
      </c>
      <c r="C255" s="42" t="s">
        <v>601</v>
      </c>
      <c r="D255" s="42" t="s">
        <v>602</v>
      </c>
      <c r="E255" s="53">
        <v>163</v>
      </c>
      <c r="F255" s="52">
        <v>17318</v>
      </c>
      <c r="G255" s="42">
        <v>5973</v>
      </c>
    </row>
    <row r="256" customFormat="1" ht="24.2" customHeight="1" spans="1:7">
      <c r="A256" s="15">
        <v>69</v>
      </c>
      <c r="B256" s="42" t="s">
        <v>603</v>
      </c>
      <c r="C256" s="42" t="s">
        <v>604</v>
      </c>
      <c r="D256" s="42" t="s">
        <v>605</v>
      </c>
      <c r="E256" s="42">
        <v>120</v>
      </c>
      <c r="F256" s="44">
        <v>10385</v>
      </c>
      <c r="G256" s="42">
        <v>3122</v>
      </c>
    </row>
    <row r="257" customFormat="1" ht="24.95" customHeight="1" spans="1:7">
      <c r="A257" s="15">
        <v>70</v>
      </c>
      <c r="B257" s="42" t="s">
        <v>606</v>
      </c>
      <c r="C257" s="42" t="s">
        <v>607</v>
      </c>
      <c r="D257" s="42" t="s">
        <v>608</v>
      </c>
      <c r="E257" s="42">
        <v>98</v>
      </c>
      <c r="F257" s="44">
        <v>9054</v>
      </c>
      <c r="G257" s="42">
        <v>2716</v>
      </c>
    </row>
    <row r="258" customFormat="1" ht="24.95" customHeight="1" spans="1:7">
      <c r="A258" s="15">
        <v>71</v>
      </c>
      <c r="B258" s="42" t="s">
        <v>609</v>
      </c>
      <c r="C258" s="42" t="s">
        <v>610</v>
      </c>
      <c r="D258" s="42" t="s">
        <v>611</v>
      </c>
      <c r="E258" s="54">
        <v>33</v>
      </c>
      <c r="F258" s="55">
        <v>3660</v>
      </c>
      <c r="G258" s="54">
        <v>915</v>
      </c>
    </row>
    <row r="259" customFormat="1" ht="48.75" customHeight="1" spans="1:7">
      <c r="A259" s="15">
        <v>72</v>
      </c>
      <c r="B259" s="42" t="s">
        <v>612</v>
      </c>
      <c r="C259" s="42" t="s">
        <v>613</v>
      </c>
      <c r="D259" s="42" t="s">
        <v>614</v>
      </c>
      <c r="E259" s="42">
        <v>340</v>
      </c>
      <c r="F259" s="44">
        <v>30600</v>
      </c>
      <c r="G259" s="42">
        <v>6780</v>
      </c>
    </row>
    <row r="260" customFormat="1" ht="24.2" customHeight="1" spans="1:7">
      <c r="A260" s="15">
        <v>73</v>
      </c>
      <c r="B260" s="42" t="s">
        <v>615</v>
      </c>
      <c r="C260" s="42" t="s">
        <v>616</v>
      </c>
      <c r="D260" s="42" t="s">
        <v>617</v>
      </c>
      <c r="E260" s="42">
        <v>128</v>
      </c>
      <c r="F260" s="44">
        <v>12800</v>
      </c>
      <c r="G260" s="42">
        <v>6000</v>
      </c>
    </row>
    <row r="261" customFormat="1" ht="24.95" customHeight="1" spans="1:7">
      <c r="A261" s="15">
        <v>74</v>
      </c>
      <c r="B261" s="42" t="s">
        <v>618</v>
      </c>
      <c r="C261" s="42" t="s">
        <v>619</v>
      </c>
      <c r="D261" s="42" t="s">
        <v>424</v>
      </c>
      <c r="E261" s="42">
        <v>64</v>
      </c>
      <c r="F261" s="44">
        <v>9440</v>
      </c>
      <c r="G261" s="42">
        <v>1900</v>
      </c>
    </row>
    <row r="262" customFormat="1" ht="24.95" customHeight="1" spans="1:7">
      <c r="A262" s="15">
        <v>75</v>
      </c>
      <c r="B262" s="42" t="s">
        <v>620</v>
      </c>
      <c r="C262" s="42" t="s">
        <v>621</v>
      </c>
      <c r="D262" s="42" t="s">
        <v>424</v>
      </c>
      <c r="E262" s="42">
        <v>30</v>
      </c>
      <c r="F262" s="44">
        <v>4420</v>
      </c>
      <c r="G262" s="42">
        <v>1600</v>
      </c>
    </row>
    <row r="263" customFormat="1" ht="36.2" customHeight="1" spans="1:7">
      <c r="A263" s="15">
        <v>76</v>
      </c>
      <c r="B263" s="42" t="s">
        <v>622</v>
      </c>
      <c r="C263" s="42" t="s">
        <v>623</v>
      </c>
      <c r="D263" s="42" t="s">
        <v>624</v>
      </c>
      <c r="E263" s="42">
        <v>100</v>
      </c>
      <c r="F263" s="44">
        <v>9000</v>
      </c>
      <c r="G263" s="42">
        <v>4600</v>
      </c>
    </row>
    <row r="264" customFormat="1" ht="36.2" customHeight="1" spans="1:7">
      <c r="A264" s="15">
        <v>77</v>
      </c>
      <c r="B264" s="56" t="s">
        <v>625</v>
      </c>
      <c r="C264" s="53" t="s">
        <v>626</v>
      </c>
      <c r="D264" s="51" t="s">
        <v>627</v>
      </c>
      <c r="E264" s="53">
        <v>71</v>
      </c>
      <c r="F264" s="52">
        <v>9600</v>
      </c>
      <c r="G264" s="53">
        <v>2600</v>
      </c>
    </row>
    <row r="265" customFormat="1" ht="24.2" customHeight="1" spans="1:7">
      <c r="A265" s="15">
        <v>78</v>
      </c>
      <c r="B265" s="42" t="s">
        <v>628</v>
      </c>
      <c r="C265" s="42" t="s">
        <v>629</v>
      </c>
      <c r="D265" s="42" t="s">
        <v>630</v>
      </c>
      <c r="E265" s="42">
        <v>50</v>
      </c>
      <c r="F265" s="44">
        <v>6708</v>
      </c>
      <c r="G265" s="42">
        <v>1861</v>
      </c>
    </row>
    <row r="266" customFormat="1" ht="36.2" customHeight="1" spans="1:7">
      <c r="A266" s="15">
        <v>79</v>
      </c>
      <c r="B266" s="49" t="s">
        <v>631</v>
      </c>
      <c r="C266" s="42" t="s">
        <v>632</v>
      </c>
      <c r="D266" s="45" t="s">
        <v>633</v>
      </c>
      <c r="E266" s="42">
        <v>122</v>
      </c>
      <c r="F266" s="44">
        <v>12200</v>
      </c>
      <c r="G266" s="42">
        <v>6000</v>
      </c>
    </row>
    <row r="267" ht="24" customHeight="1" spans="1:7">
      <c r="A267" s="13" t="s">
        <v>634</v>
      </c>
      <c r="B267" s="13"/>
      <c r="C267" s="13"/>
      <c r="D267" s="13"/>
      <c r="E267" s="37">
        <f>SUM(E268:E268)</f>
        <v>5</v>
      </c>
      <c r="F267" s="37">
        <f>SUM(F268:F268)</f>
        <v>250</v>
      </c>
      <c r="G267" s="37">
        <f>SUM(G268:G268)</f>
        <v>20</v>
      </c>
    </row>
    <row r="268" ht="26.25" customHeight="1" spans="1:7">
      <c r="A268" s="15">
        <v>80</v>
      </c>
      <c r="B268" s="14" t="s">
        <v>635</v>
      </c>
      <c r="C268" s="14" t="s">
        <v>636</v>
      </c>
      <c r="D268" s="14" t="s">
        <v>637</v>
      </c>
      <c r="E268" s="15">
        <v>5</v>
      </c>
      <c r="F268" s="15">
        <v>250</v>
      </c>
      <c r="G268" s="15">
        <v>20</v>
      </c>
    </row>
    <row r="269" ht="26.25" customHeight="1" spans="1:7">
      <c r="A269" s="13" t="s">
        <v>638</v>
      </c>
      <c r="B269" s="13"/>
      <c r="C269" s="13"/>
      <c r="D269" s="13"/>
      <c r="E269" s="37">
        <f>SUM(E270:E271)</f>
        <v>50</v>
      </c>
      <c r="F269" s="37">
        <f>SUM(F270:F271)</f>
        <v>9260</v>
      </c>
      <c r="G269" s="37">
        <f>SUM(G270:G271)</f>
        <v>838</v>
      </c>
    </row>
    <row r="270" spans="1:7">
      <c r="A270" s="15">
        <v>81</v>
      </c>
      <c r="B270" s="14" t="s">
        <v>639</v>
      </c>
      <c r="C270" s="14" t="s">
        <v>640</v>
      </c>
      <c r="D270" s="14" t="s">
        <v>640</v>
      </c>
      <c r="E270" s="15">
        <v>30</v>
      </c>
      <c r="F270" s="15">
        <v>3200</v>
      </c>
      <c r="G270" s="15">
        <v>346</v>
      </c>
    </row>
    <row r="271" ht="28.8" spans="1:7">
      <c r="A271" s="14">
        <v>82</v>
      </c>
      <c r="B271" s="14" t="s">
        <v>641</v>
      </c>
      <c r="C271" s="14" t="s">
        <v>642</v>
      </c>
      <c r="D271" s="14" t="s">
        <v>642</v>
      </c>
      <c r="E271" s="15">
        <v>20</v>
      </c>
      <c r="F271" s="15">
        <v>6060</v>
      </c>
      <c r="G271" s="15">
        <v>492</v>
      </c>
    </row>
    <row r="272" ht="32.25" customHeight="1" spans="1:7">
      <c r="A272" s="11" t="s">
        <v>643</v>
      </c>
      <c r="B272" s="11"/>
      <c r="C272" s="11"/>
      <c r="D272" s="11"/>
      <c r="E272" s="11">
        <f>E273+E292+E305+E317</f>
        <v>5145</v>
      </c>
      <c r="F272" s="11">
        <f>F273+F292+F305+F317</f>
        <v>480750</v>
      </c>
      <c r="G272" s="11">
        <f>G273+G292+G305+G317</f>
        <v>118038</v>
      </c>
    </row>
    <row r="273" ht="26.25" customHeight="1" spans="1:7">
      <c r="A273" s="13" t="s">
        <v>12</v>
      </c>
      <c r="B273" s="13"/>
      <c r="C273" s="13"/>
      <c r="D273" s="13"/>
      <c r="E273" s="15">
        <f>SUM(E274:E291)</f>
        <v>1194</v>
      </c>
      <c r="F273" s="15">
        <f>SUM(F274:F291)</f>
        <v>55566</v>
      </c>
      <c r="G273" s="15">
        <f>SUM(G274:G291)</f>
        <v>12947</v>
      </c>
    </row>
    <row r="274" ht="50.25" customHeight="1" spans="1:7">
      <c r="A274" s="15">
        <v>1</v>
      </c>
      <c r="B274" s="17" t="s">
        <v>644</v>
      </c>
      <c r="C274" s="14" t="s">
        <v>645</v>
      </c>
      <c r="D274" s="14" t="s">
        <v>646</v>
      </c>
      <c r="E274" s="14">
        <v>40</v>
      </c>
      <c r="F274" s="15">
        <v>1403</v>
      </c>
      <c r="G274" s="14">
        <v>280</v>
      </c>
    </row>
    <row r="275" ht="26.25" customHeight="1" spans="1:7">
      <c r="A275" s="15">
        <v>2</v>
      </c>
      <c r="B275" s="14" t="s">
        <v>647</v>
      </c>
      <c r="C275" s="14" t="s">
        <v>648</v>
      </c>
      <c r="D275" s="14" t="s">
        <v>649</v>
      </c>
      <c r="E275" s="14">
        <v>140</v>
      </c>
      <c r="F275" s="15">
        <v>5000</v>
      </c>
      <c r="G275" s="14">
        <v>1000</v>
      </c>
    </row>
    <row r="276" ht="26.25" customHeight="1" spans="1:7">
      <c r="A276" s="15">
        <v>3</v>
      </c>
      <c r="B276" s="14" t="s">
        <v>650</v>
      </c>
      <c r="C276" s="14" t="s">
        <v>651</v>
      </c>
      <c r="D276" s="14" t="s">
        <v>652</v>
      </c>
      <c r="E276" s="14">
        <v>10</v>
      </c>
      <c r="F276" s="15">
        <v>600</v>
      </c>
      <c r="G276" s="14">
        <v>50</v>
      </c>
    </row>
    <row r="277" ht="26.25" customHeight="1" spans="1:7">
      <c r="A277" s="15">
        <v>4</v>
      </c>
      <c r="B277" s="14" t="s">
        <v>653</v>
      </c>
      <c r="C277" s="14" t="s">
        <v>654</v>
      </c>
      <c r="D277" s="14" t="s">
        <v>655</v>
      </c>
      <c r="E277" s="14">
        <v>10</v>
      </c>
      <c r="F277" s="15">
        <v>513</v>
      </c>
      <c r="G277" s="14">
        <v>50</v>
      </c>
    </row>
    <row r="278" ht="26.25" customHeight="1" spans="1:7">
      <c r="A278" s="15">
        <v>5</v>
      </c>
      <c r="B278" s="14" t="s">
        <v>656</v>
      </c>
      <c r="C278" s="14" t="s">
        <v>657</v>
      </c>
      <c r="D278" s="14" t="s">
        <v>658</v>
      </c>
      <c r="E278" s="14">
        <v>12</v>
      </c>
      <c r="F278" s="15">
        <v>420</v>
      </c>
      <c r="G278" s="14">
        <v>100</v>
      </c>
    </row>
    <row r="279" ht="26.25" customHeight="1" spans="1:7">
      <c r="A279" s="15">
        <v>6</v>
      </c>
      <c r="B279" s="14" t="s">
        <v>659</v>
      </c>
      <c r="C279" s="14" t="s">
        <v>660</v>
      </c>
      <c r="D279" s="14" t="s">
        <v>661</v>
      </c>
      <c r="E279" s="14">
        <v>15</v>
      </c>
      <c r="F279" s="15">
        <v>630</v>
      </c>
      <c r="G279" s="14">
        <v>60</v>
      </c>
    </row>
    <row r="280" ht="26.25" customHeight="1" spans="1:7">
      <c r="A280" s="15">
        <v>7</v>
      </c>
      <c r="B280" s="14" t="s">
        <v>662</v>
      </c>
      <c r="C280" s="14" t="s">
        <v>663</v>
      </c>
      <c r="D280" s="14" t="s">
        <v>664</v>
      </c>
      <c r="E280" s="14">
        <v>50</v>
      </c>
      <c r="F280" s="15">
        <v>1750</v>
      </c>
      <c r="G280" s="14">
        <v>385</v>
      </c>
    </row>
    <row r="281" ht="26.25" customHeight="1" spans="1:7">
      <c r="A281" s="15">
        <v>8</v>
      </c>
      <c r="B281" s="14" t="s">
        <v>665</v>
      </c>
      <c r="C281" s="14" t="s">
        <v>666</v>
      </c>
      <c r="D281" s="14" t="s">
        <v>667</v>
      </c>
      <c r="E281" s="14">
        <v>228</v>
      </c>
      <c r="F281" s="15">
        <v>11400</v>
      </c>
      <c r="G281" s="14">
        <v>3420</v>
      </c>
    </row>
    <row r="282" ht="26.25" customHeight="1" spans="1:7">
      <c r="A282" s="15">
        <v>9</v>
      </c>
      <c r="B282" s="17" t="s">
        <v>668</v>
      </c>
      <c r="C282" s="14" t="s">
        <v>669</v>
      </c>
      <c r="D282" s="14" t="s">
        <v>667</v>
      </c>
      <c r="E282" s="14">
        <v>47</v>
      </c>
      <c r="F282" s="15">
        <v>3290</v>
      </c>
      <c r="G282" s="14">
        <v>940</v>
      </c>
    </row>
    <row r="283" ht="26.25" customHeight="1" spans="1:7">
      <c r="A283" s="15">
        <v>10</v>
      </c>
      <c r="B283" s="14" t="s">
        <v>670</v>
      </c>
      <c r="C283" s="14" t="s">
        <v>671</v>
      </c>
      <c r="D283" s="14" t="s">
        <v>672</v>
      </c>
      <c r="E283" s="14">
        <v>210</v>
      </c>
      <c r="F283" s="15">
        <v>12600</v>
      </c>
      <c r="G283" s="14">
        <v>3706</v>
      </c>
    </row>
    <row r="284" ht="26.25" customHeight="1" spans="1:7">
      <c r="A284" s="15">
        <v>11</v>
      </c>
      <c r="B284" s="14" t="s">
        <v>673</v>
      </c>
      <c r="C284" s="14" t="s">
        <v>674</v>
      </c>
      <c r="D284" s="14" t="s">
        <v>675</v>
      </c>
      <c r="E284" s="14">
        <v>20</v>
      </c>
      <c r="F284" s="15">
        <v>2160</v>
      </c>
      <c r="G284" s="14">
        <v>320</v>
      </c>
    </row>
    <row r="285" ht="26.25" customHeight="1" spans="1:7">
      <c r="A285" s="15">
        <v>12</v>
      </c>
      <c r="B285" s="17" t="s">
        <v>676</v>
      </c>
      <c r="C285" s="14" t="s">
        <v>677</v>
      </c>
      <c r="D285" s="14" t="s">
        <v>678</v>
      </c>
      <c r="E285" s="14">
        <v>22</v>
      </c>
      <c r="F285" s="15">
        <v>1100</v>
      </c>
      <c r="G285" s="14">
        <v>242</v>
      </c>
    </row>
    <row r="286" ht="26.25" customHeight="1" spans="1:7">
      <c r="A286" s="15">
        <v>13</v>
      </c>
      <c r="B286" s="17" t="s">
        <v>679</v>
      </c>
      <c r="C286" s="14" t="s">
        <v>680</v>
      </c>
      <c r="D286" s="14" t="s">
        <v>681</v>
      </c>
      <c r="E286" s="14">
        <v>50</v>
      </c>
      <c r="F286" s="15">
        <v>1500</v>
      </c>
      <c r="G286" s="14">
        <v>330</v>
      </c>
    </row>
    <row r="287" ht="26.25" customHeight="1" spans="1:7">
      <c r="A287" s="15">
        <v>14</v>
      </c>
      <c r="B287" s="14" t="s">
        <v>682</v>
      </c>
      <c r="C287" s="14" t="s">
        <v>683</v>
      </c>
      <c r="D287" s="14" t="s">
        <v>684</v>
      </c>
      <c r="E287" s="14">
        <v>40</v>
      </c>
      <c r="F287" s="15">
        <v>1200</v>
      </c>
      <c r="G287" s="14">
        <v>264</v>
      </c>
    </row>
    <row r="288" ht="26.25" customHeight="1" spans="1:7">
      <c r="A288" s="15">
        <v>15</v>
      </c>
      <c r="B288" s="14" t="s">
        <v>685</v>
      </c>
      <c r="C288" s="14" t="s">
        <v>686</v>
      </c>
      <c r="D288" s="14" t="s">
        <v>687</v>
      </c>
      <c r="E288" s="14">
        <v>168</v>
      </c>
      <c r="F288" s="15">
        <v>6720</v>
      </c>
      <c r="G288" s="14">
        <v>1008</v>
      </c>
    </row>
    <row r="289" ht="32.25" customHeight="1" spans="1:7">
      <c r="A289" s="15">
        <v>16</v>
      </c>
      <c r="B289" s="14" t="s">
        <v>688</v>
      </c>
      <c r="C289" s="14" t="s">
        <v>686</v>
      </c>
      <c r="D289" s="14" t="s">
        <v>689</v>
      </c>
      <c r="E289" s="14">
        <v>46</v>
      </c>
      <c r="F289" s="15">
        <v>1840</v>
      </c>
      <c r="G289" s="14">
        <v>276</v>
      </c>
    </row>
    <row r="290" ht="32.25" customHeight="1" spans="1:7">
      <c r="A290" s="15">
        <v>17</v>
      </c>
      <c r="B290" s="14" t="s">
        <v>690</v>
      </c>
      <c r="C290" s="14" t="s">
        <v>686</v>
      </c>
      <c r="D290" s="14" t="s">
        <v>691</v>
      </c>
      <c r="E290" s="14">
        <v>50</v>
      </c>
      <c r="F290" s="15">
        <v>2000</v>
      </c>
      <c r="G290" s="14">
        <v>300</v>
      </c>
    </row>
    <row r="291" ht="32.25" customHeight="1" spans="1:7">
      <c r="A291" s="15">
        <v>18</v>
      </c>
      <c r="B291" s="14" t="s">
        <v>692</v>
      </c>
      <c r="C291" s="14" t="s">
        <v>686</v>
      </c>
      <c r="D291" s="14" t="s">
        <v>693</v>
      </c>
      <c r="E291" s="14">
        <v>36</v>
      </c>
      <c r="F291" s="15">
        <v>1440</v>
      </c>
      <c r="G291" s="14">
        <v>216</v>
      </c>
    </row>
    <row r="292" ht="29.25" customHeight="1" spans="1:7">
      <c r="A292" s="13" t="s">
        <v>39</v>
      </c>
      <c r="B292" s="13"/>
      <c r="C292" s="13"/>
      <c r="D292" s="13"/>
      <c r="E292" s="15">
        <f>SUM(E293:E304)</f>
        <v>2936</v>
      </c>
      <c r="F292" s="15">
        <f>SUM(F293:F304)</f>
        <v>341165</v>
      </c>
      <c r="G292" s="15">
        <f>SUM(G293:G304)</f>
        <v>94771</v>
      </c>
    </row>
    <row r="293" customFormat="1" ht="38.25" customHeight="1" spans="1:7">
      <c r="A293" s="15">
        <v>19</v>
      </c>
      <c r="B293" s="14" t="s">
        <v>694</v>
      </c>
      <c r="C293" s="14" t="s">
        <v>695</v>
      </c>
      <c r="D293" s="25"/>
      <c r="E293" s="14">
        <v>36</v>
      </c>
      <c r="F293" s="18"/>
      <c r="G293" s="25"/>
    </row>
    <row r="294" customFormat="1" ht="36.2" customHeight="1" spans="1:7">
      <c r="A294" s="15">
        <v>20</v>
      </c>
      <c r="B294" s="14" t="s">
        <v>696</v>
      </c>
      <c r="C294" s="14" t="s">
        <v>697</v>
      </c>
      <c r="D294" s="57" t="s">
        <v>698</v>
      </c>
      <c r="E294" s="14">
        <v>40</v>
      </c>
      <c r="F294" s="42">
        <v>2800</v>
      </c>
      <c r="G294" s="42">
        <v>800</v>
      </c>
    </row>
    <row r="295" customFormat="1" ht="24.95" customHeight="1" spans="1:7">
      <c r="A295" s="15">
        <v>21</v>
      </c>
      <c r="B295" s="14" t="s">
        <v>699</v>
      </c>
      <c r="C295" s="14" t="s">
        <v>700</v>
      </c>
      <c r="D295" s="17" t="s">
        <v>701</v>
      </c>
      <c r="E295" s="14">
        <v>35</v>
      </c>
      <c r="F295" s="34">
        <v>3500</v>
      </c>
      <c r="G295" s="58">
        <v>1350</v>
      </c>
    </row>
    <row r="296" customFormat="1" ht="24.2" customHeight="1" spans="1:7">
      <c r="A296" s="15">
        <v>22</v>
      </c>
      <c r="B296" s="14" t="s">
        <v>702</v>
      </c>
      <c r="C296" s="14" t="s">
        <v>703</v>
      </c>
      <c r="D296" s="17" t="s">
        <v>704</v>
      </c>
      <c r="E296" s="14">
        <v>60</v>
      </c>
      <c r="F296" s="34">
        <v>6400</v>
      </c>
      <c r="G296" s="58">
        <v>950</v>
      </c>
    </row>
    <row r="297" customFormat="1" ht="24.95" customHeight="1" spans="1:7">
      <c r="A297" s="15">
        <v>24</v>
      </c>
      <c r="B297" s="14" t="s">
        <v>705</v>
      </c>
      <c r="C297" s="14" t="s">
        <v>706</v>
      </c>
      <c r="D297" s="17" t="s">
        <v>707</v>
      </c>
      <c r="E297" s="14">
        <v>61</v>
      </c>
      <c r="F297" s="17">
        <v>5106</v>
      </c>
      <c r="G297" s="17">
        <v>1021</v>
      </c>
    </row>
    <row r="298" customFormat="1" ht="24.2" customHeight="1" spans="1:7">
      <c r="A298" s="15">
        <v>25</v>
      </c>
      <c r="B298" s="14" t="s">
        <v>708</v>
      </c>
      <c r="C298" s="14" t="s">
        <v>709</v>
      </c>
      <c r="D298" s="17" t="s">
        <v>710</v>
      </c>
      <c r="E298" s="14">
        <v>120</v>
      </c>
      <c r="F298" s="17">
        <v>12102</v>
      </c>
      <c r="G298" s="17">
        <v>2420</v>
      </c>
    </row>
    <row r="299" customFormat="1" ht="39" customHeight="1" spans="1:7">
      <c r="A299" s="15">
        <v>26</v>
      </c>
      <c r="B299" s="14" t="s">
        <v>711</v>
      </c>
      <c r="C299" s="14" t="s">
        <v>645</v>
      </c>
      <c r="D299" s="17" t="s">
        <v>646</v>
      </c>
      <c r="E299" s="14">
        <v>41</v>
      </c>
      <c r="F299" s="17">
        <v>4100</v>
      </c>
      <c r="G299" s="17">
        <v>820</v>
      </c>
    </row>
    <row r="300" customFormat="1" ht="41.25" customHeight="1" spans="1:7">
      <c r="A300" s="15">
        <v>27</v>
      </c>
      <c r="B300" s="14" t="s">
        <v>712</v>
      </c>
      <c r="C300" s="14" t="s">
        <v>713</v>
      </c>
      <c r="D300" s="17" t="s">
        <v>714</v>
      </c>
      <c r="E300" s="14">
        <v>2283</v>
      </c>
      <c r="F300" s="34">
        <v>261584</v>
      </c>
      <c r="G300" s="58">
        <v>77000</v>
      </c>
    </row>
    <row r="301" customFormat="1" ht="41.25" customHeight="1" spans="1:7">
      <c r="A301" s="15">
        <v>28</v>
      </c>
      <c r="B301" s="14" t="s">
        <v>715</v>
      </c>
      <c r="C301" s="14" t="s">
        <v>716</v>
      </c>
      <c r="D301" s="57" t="s">
        <v>717</v>
      </c>
      <c r="E301" s="14">
        <v>88</v>
      </c>
      <c r="F301" s="57">
        <v>17333</v>
      </c>
      <c r="G301" s="57">
        <v>3600</v>
      </c>
    </row>
    <row r="302" customFormat="1" ht="41.25" customHeight="1" spans="1:7">
      <c r="A302" s="15">
        <v>29</v>
      </c>
      <c r="B302" s="14" t="s">
        <v>718</v>
      </c>
      <c r="C302" s="14" t="s">
        <v>719</v>
      </c>
      <c r="D302" s="57" t="s">
        <v>717</v>
      </c>
      <c r="E302" s="14">
        <v>67</v>
      </c>
      <c r="F302" s="57">
        <v>20000</v>
      </c>
      <c r="G302" s="57">
        <v>4400</v>
      </c>
    </row>
    <row r="303" customFormat="1" ht="41.25" customHeight="1" spans="1:7">
      <c r="A303" s="15">
        <v>30</v>
      </c>
      <c r="B303" s="14" t="s">
        <v>720</v>
      </c>
      <c r="C303" s="14" t="s">
        <v>721</v>
      </c>
      <c r="D303" s="59" t="s">
        <v>722</v>
      </c>
      <c r="E303" s="14">
        <v>75</v>
      </c>
      <c r="F303" s="60">
        <v>5250</v>
      </c>
      <c r="G303" s="17">
        <v>1500</v>
      </c>
    </row>
    <row r="304" customFormat="1" ht="41.25" customHeight="1" spans="1:7">
      <c r="A304" s="15">
        <v>31</v>
      </c>
      <c r="B304" s="14" t="s">
        <v>723</v>
      </c>
      <c r="C304" s="14" t="s">
        <v>724</v>
      </c>
      <c r="D304" s="57" t="s">
        <v>725</v>
      </c>
      <c r="E304" s="14">
        <v>30</v>
      </c>
      <c r="F304" s="42">
        <v>2990</v>
      </c>
      <c r="G304" s="42">
        <v>910</v>
      </c>
    </row>
    <row r="305" ht="29.25" customHeight="1" spans="1:7">
      <c r="A305" s="13" t="s">
        <v>726</v>
      </c>
      <c r="B305" s="13"/>
      <c r="C305" s="13"/>
      <c r="D305" s="13"/>
      <c r="E305" s="15">
        <f>SUM(E306:E316)</f>
        <v>661</v>
      </c>
      <c r="F305" s="15">
        <f>SUM(F306:F316)</f>
        <v>43869</v>
      </c>
      <c r="G305" s="15">
        <f>SUM(G306:G316)</f>
        <v>5940</v>
      </c>
    </row>
    <row r="306" ht="28.8" spans="1:7">
      <c r="A306" s="15">
        <v>31</v>
      </c>
      <c r="B306" s="15" t="s">
        <v>727</v>
      </c>
      <c r="C306" s="15" t="s">
        <v>669</v>
      </c>
      <c r="D306" s="15" t="s">
        <v>728</v>
      </c>
      <c r="E306" s="15">
        <v>142</v>
      </c>
      <c r="F306" s="15">
        <v>9940</v>
      </c>
      <c r="G306" s="15">
        <v>2840</v>
      </c>
    </row>
    <row r="307" s="3" customFormat="1" ht="27" customHeight="1" spans="1:7">
      <c r="A307" s="15">
        <v>32</v>
      </c>
      <c r="B307" s="15" t="s">
        <v>729</v>
      </c>
      <c r="C307" s="15" t="s">
        <v>730</v>
      </c>
      <c r="D307" s="15" t="s">
        <v>730</v>
      </c>
      <c r="E307" s="15">
        <v>43</v>
      </c>
      <c r="F307" s="15">
        <v>2547</v>
      </c>
      <c r="G307" s="15">
        <v>150</v>
      </c>
    </row>
    <row r="308" ht="22.5" customHeight="1" spans="1:7">
      <c r="A308" s="15">
        <v>33</v>
      </c>
      <c r="B308" s="15" t="s">
        <v>731</v>
      </c>
      <c r="C308" s="15" t="s">
        <v>732</v>
      </c>
      <c r="D308" s="15" t="s">
        <v>732</v>
      </c>
      <c r="E308" s="15">
        <v>60</v>
      </c>
      <c r="F308" s="15">
        <v>3300</v>
      </c>
      <c r="G308" s="15">
        <v>270</v>
      </c>
    </row>
    <row r="309" ht="22.5" customHeight="1" spans="1:7">
      <c r="A309" s="15">
        <v>34</v>
      </c>
      <c r="B309" s="15" t="s">
        <v>733</v>
      </c>
      <c r="C309" s="15" t="s">
        <v>734</v>
      </c>
      <c r="D309" s="15" t="s">
        <v>734</v>
      </c>
      <c r="E309" s="15">
        <v>19</v>
      </c>
      <c r="F309" s="15">
        <v>1305</v>
      </c>
      <c r="G309" s="15">
        <v>67</v>
      </c>
    </row>
    <row r="310" ht="22.5" customHeight="1" spans="1:7">
      <c r="A310" s="15">
        <v>35</v>
      </c>
      <c r="B310" s="15" t="s">
        <v>735</v>
      </c>
      <c r="C310" s="15" t="s">
        <v>736</v>
      </c>
      <c r="D310" s="15" t="s">
        <v>736</v>
      </c>
      <c r="E310" s="15">
        <v>16</v>
      </c>
      <c r="F310" s="15">
        <v>800</v>
      </c>
      <c r="G310" s="15">
        <v>56</v>
      </c>
    </row>
    <row r="311" ht="22.5" customHeight="1" spans="1:7">
      <c r="A311" s="15">
        <v>36</v>
      </c>
      <c r="B311" s="15" t="s">
        <v>737</v>
      </c>
      <c r="C311" s="15" t="s">
        <v>738</v>
      </c>
      <c r="D311" s="15" t="s">
        <v>738</v>
      </c>
      <c r="E311" s="15">
        <v>28</v>
      </c>
      <c r="F311" s="15">
        <v>1400</v>
      </c>
      <c r="G311" s="15">
        <v>98</v>
      </c>
    </row>
    <row r="312" ht="37.5" customHeight="1" spans="1:7">
      <c r="A312" s="15">
        <v>37</v>
      </c>
      <c r="B312" s="15" t="s">
        <v>739</v>
      </c>
      <c r="C312" s="15" t="s">
        <v>740</v>
      </c>
      <c r="D312" s="15" t="s">
        <v>741</v>
      </c>
      <c r="E312" s="15">
        <v>12</v>
      </c>
      <c r="F312" s="15">
        <v>437</v>
      </c>
      <c r="G312" s="15">
        <v>48</v>
      </c>
    </row>
    <row r="313" ht="39.75" customHeight="1" spans="1:7">
      <c r="A313" s="15">
        <v>38</v>
      </c>
      <c r="B313" s="15" t="s">
        <v>742</v>
      </c>
      <c r="C313" s="15" t="s">
        <v>743</v>
      </c>
      <c r="D313" s="15" t="s">
        <v>744</v>
      </c>
      <c r="E313" s="15">
        <v>68</v>
      </c>
      <c r="F313" s="15">
        <v>5600</v>
      </c>
      <c r="G313" s="15">
        <v>950</v>
      </c>
    </row>
    <row r="314" ht="22.5" customHeight="1" spans="1:7">
      <c r="A314" s="15">
        <v>39</v>
      </c>
      <c r="B314" s="58" t="s">
        <v>745</v>
      </c>
      <c r="C314" s="15" t="s">
        <v>746</v>
      </c>
      <c r="D314" s="15" t="s">
        <v>747</v>
      </c>
      <c r="E314" s="15">
        <v>186</v>
      </c>
      <c r="F314" s="15">
        <v>13020</v>
      </c>
      <c r="G314" s="15">
        <v>744</v>
      </c>
    </row>
    <row r="315" ht="31.5" customHeight="1" spans="1:7">
      <c r="A315" s="15">
        <v>40</v>
      </c>
      <c r="B315" s="15" t="s">
        <v>748</v>
      </c>
      <c r="C315" s="15" t="s">
        <v>749</v>
      </c>
      <c r="D315" s="15" t="s">
        <v>750</v>
      </c>
      <c r="E315" s="15">
        <v>39</v>
      </c>
      <c r="F315" s="15">
        <v>3120</v>
      </c>
      <c r="G315" s="15">
        <v>117</v>
      </c>
    </row>
    <row r="316" ht="30" customHeight="1" spans="1:7">
      <c r="A316" s="15">
        <v>41</v>
      </c>
      <c r="B316" s="15" t="s">
        <v>751</v>
      </c>
      <c r="C316" s="15" t="s">
        <v>752</v>
      </c>
      <c r="D316" s="15" t="s">
        <v>752</v>
      </c>
      <c r="E316" s="15">
        <v>48</v>
      </c>
      <c r="F316" s="15">
        <v>2400</v>
      </c>
      <c r="G316" s="15">
        <v>600</v>
      </c>
    </row>
    <row r="317" ht="26.25" customHeight="1" spans="1:7">
      <c r="A317" s="13" t="s">
        <v>753</v>
      </c>
      <c r="B317" s="13"/>
      <c r="C317" s="13"/>
      <c r="D317" s="13"/>
      <c r="E317" s="15">
        <f>SUM(E318:E329)</f>
        <v>354</v>
      </c>
      <c r="F317" s="15">
        <f>SUM(F318:F329)</f>
        <v>40150</v>
      </c>
      <c r="G317" s="15">
        <f>SUM(G318:G329)</f>
        <v>4380</v>
      </c>
    </row>
    <row r="318" ht="28.8" spans="1:7">
      <c r="A318" s="15">
        <v>42</v>
      </c>
      <c r="B318" s="15" t="s">
        <v>754</v>
      </c>
      <c r="C318" s="15" t="s">
        <v>755</v>
      </c>
      <c r="D318" s="15" t="s">
        <v>756</v>
      </c>
      <c r="E318" s="15">
        <v>30</v>
      </c>
      <c r="F318" s="15">
        <v>2700</v>
      </c>
      <c r="G318" s="15">
        <v>750</v>
      </c>
    </row>
    <row r="319" ht="27.75" customHeight="1" spans="1:7">
      <c r="A319" s="15">
        <v>43</v>
      </c>
      <c r="B319" s="15" t="s">
        <v>757</v>
      </c>
      <c r="C319" s="15" t="s">
        <v>758</v>
      </c>
      <c r="D319" s="15" t="s">
        <v>758</v>
      </c>
      <c r="E319" s="15">
        <v>10</v>
      </c>
      <c r="F319" s="15">
        <v>1100</v>
      </c>
      <c r="G319" s="15">
        <v>20</v>
      </c>
    </row>
    <row r="320" spans="1:7">
      <c r="A320" s="15">
        <v>44</v>
      </c>
      <c r="B320" s="58" t="s">
        <v>759</v>
      </c>
      <c r="C320" s="15" t="s">
        <v>760</v>
      </c>
      <c r="D320" s="15" t="s">
        <v>761</v>
      </c>
      <c r="E320" s="15">
        <v>25</v>
      </c>
      <c r="F320" s="15">
        <v>2000</v>
      </c>
      <c r="G320" s="15">
        <v>200</v>
      </c>
    </row>
    <row r="321" spans="1:7">
      <c r="A321" s="15">
        <v>45</v>
      </c>
      <c r="B321" s="58" t="s">
        <v>762</v>
      </c>
      <c r="C321" s="15" t="s">
        <v>763</v>
      </c>
      <c r="D321" s="61" t="s">
        <v>764</v>
      </c>
      <c r="E321" s="15">
        <v>6</v>
      </c>
      <c r="F321" s="15">
        <v>1328</v>
      </c>
      <c r="G321" s="15">
        <v>168</v>
      </c>
    </row>
    <row r="322" ht="28.8" spans="1:7">
      <c r="A322" s="15">
        <v>46</v>
      </c>
      <c r="B322" s="15" t="s">
        <v>765</v>
      </c>
      <c r="C322" s="15" t="s">
        <v>766</v>
      </c>
      <c r="D322" s="15" t="s">
        <v>766</v>
      </c>
      <c r="E322" s="15">
        <v>22</v>
      </c>
      <c r="F322" s="15">
        <v>2200</v>
      </c>
      <c r="G322" s="15">
        <v>160</v>
      </c>
    </row>
    <row r="323" ht="28.8" spans="1:7">
      <c r="A323" s="15">
        <v>47</v>
      </c>
      <c r="B323" s="15" t="s">
        <v>767</v>
      </c>
      <c r="C323" s="15" t="s">
        <v>768</v>
      </c>
      <c r="D323" s="15" t="s">
        <v>769</v>
      </c>
      <c r="E323" s="15">
        <v>15</v>
      </c>
      <c r="F323" s="15">
        <v>975</v>
      </c>
      <c r="G323" s="15">
        <v>105</v>
      </c>
    </row>
    <row r="324" ht="28.8" spans="1:7">
      <c r="A324" s="15">
        <v>48</v>
      </c>
      <c r="B324" s="15" t="s">
        <v>770</v>
      </c>
      <c r="C324" s="15" t="s">
        <v>761</v>
      </c>
      <c r="D324" s="15" t="s">
        <v>761</v>
      </c>
      <c r="E324" s="15">
        <v>13</v>
      </c>
      <c r="F324" s="15">
        <v>2400</v>
      </c>
      <c r="G324" s="15">
        <v>195</v>
      </c>
    </row>
    <row r="325" ht="28.8" spans="1:7">
      <c r="A325" s="15">
        <v>49</v>
      </c>
      <c r="B325" s="15" t="s">
        <v>771</v>
      </c>
      <c r="C325" s="15" t="s">
        <v>772</v>
      </c>
      <c r="D325" s="15" t="s">
        <v>772</v>
      </c>
      <c r="E325" s="15">
        <v>15</v>
      </c>
      <c r="F325" s="15">
        <v>2000</v>
      </c>
      <c r="G325" s="15">
        <v>150</v>
      </c>
    </row>
    <row r="326" spans="1:7">
      <c r="A326" s="15">
        <v>50</v>
      </c>
      <c r="B326" s="58" t="s">
        <v>773</v>
      </c>
      <c r="C326" s="15" t="s">
        <v>774</v>
      </c>
      <c r="D326" s="15" t="s">
        <v>774</v>
      </c>
      <c r="E326" s="15">
        <v>46</v>
      </c>
      <c r="F326" s="15">
        <v>9200</v>
      </c>
      <c r="G326" s="15">
        <v>322</v>
      </c>
    </row>
    <row r="327" spans="1:7">
      <c r="A327" s="15">
        <v>51</v>
      </c>
      <c r="B327" s="58" t="s">
        <v>775</v>
      </c>
      <c r="C327" s="15" t="s">
        <v>776</v>
      </c>
      <c r="D327" s="15" t="s">
        <v>776</v>
      </c>
      <c r="E327" s="15">
        <v>100</v>
      </c>
      <c r="F327" s="15">
        <v>7500</v>
      </c>
      <c r="G327" s="15">
        <v>1000</v>
      </c>
    </row>
    <row r="328" ht="28.8" spans="1:7">
      <c r="A328" s="15">
        <v>52</v>
      </c>
      <c r="B328" s="15" t="s">
        <v>777</v>
      </c>
      <c r="C328" s="15" t="s">
        <v>778</v>
      </c>
      <c r="D328" s="15" t="s">
        <v>779</v>
      </c>
      <c r="E328" s="15">
        <v>12</v>
      </c>
      <c r="F328" s="15">
        <v>1547</v>
      </c>
      <c r="G328" s="15">
        <v>230</v>
      </c>
    </row>
    <row r="329" ht="28.8" spans="1:7">
      <c r="A329" s="15">
        <v>53</v>
      </c>
      <c r="B329" s="15" t="s">
        <v>780</v>
      </c>
      <c r="C329" s="15" t="s">
        <v>781</v>
      </c>
      <c r="D329" s="15" t="s">
        <v>782</v>
      </c>
      <c r="E329" s="15">
        <v>60</v>
      </c>
      <c r="F329" s="15">
        <v>7200</v>
      </c>
      <c r="G329" s="15">
        <v>1080</v>
      </c>
    </row>
    <row r="330" ht="27.75" customHeight="1" spans="1:7">
      <c r="A330" s="62" t="s">
        <v>783</v>
      </c>
      <c r="B330" s="62"/>
      <c r="C330" s="62"/>
      <c r="D330" s="62"/>
      <c r="E330" s="62">
        <f>E331+E346+E365+E367</f>
        <v>16531</v>
      </c>
      <c r="F330" s="62">
        <f>F331+F346+F365+F367</f>
        <v>2266763.65</v>
      </c>
      <c r="G330" s="62">
        <f>G331+G346+G365+G367</f>
        <v>704368.4</v>
      </c>
    </row>
    <row r="331" ht="25.5" customHeight="1" spans="1:7">
      <c r="A331" s="13" t="s">
        <v>12</v>
      </c>
      <c r="B331" s="13"/>
      <c r="C331" s="13"/>
      <c r="D331" s="13"/>
      <c r="E331" s="63">
        <f>SUM(E332:E345)</f>
        <v>1009</v>
      </c>
      <c r="F331" s="63">
        <f>SUM(F332:F345)</f>
        <v>48283</v>
      </c>
      <c r="G331" s="63">
        <f>SUM(G332:G345)</f>
        <v>11002</v>
      </c>
    </row>
    <row r="332" ht="28.8" spans="1:7">
      <c r="A332" s="15">
        <v>1</v>
      </c>
      <c r="B332" s="15" t="s">
        <v>784</v>
      </c>
      <c r="C332" s="15" t="s">
        <v>785</v>
      </c>
      <c r="D332" s="15" t="s">
        <v>786</v>
      </c>
      <c r="E332" s="15">
        <v>100</v>
      </c>
      <c r="F332" s="15">
        <v>4600</v>
      </c>
      <c r="G332" s="15">
        <v>690</v>
      </c>
    </row>
    <row r="333" ht="28.8" spans="1:7">
      <c r="A333" s="15">
        <v>2</v>
      </c>
      <c r="B333" s="15" t="s">
        <v>787</v>
      </c>
      <c r="C333" s="15" t="s">
        <v>788</v>
      </c>
      <c r="D333" s="15" t="s">
        <v>789</v>
      </c>
      <c r="E333" s="15">
        <v>60</v>
      </c>
      <c r="F333" s="15">
        <v>3960</v>
      </c>
      <c r="G333" s="15">
        <v>1000</v>
      </c>
    </row>
    <row r="334" ht="24" spans="1:7">
      <c r="A334" s="15">
        <v>3</v>
      </c>
      <c r="B334" s="58" t="s">
        <v>790</v>
      </c>
      <c r="C334" s="15" t="s">
        <v>791</v>
      </c>
      <c r="D334" s="15" t="s">
        <v>792</v>
      </c>
      <c r="E334" s="15">
        <v>16</v>
      </c>
      <c r="F334" s="15">
        <v>960</v>
      </c>
      <c r="G334" s="15">
        <v>240</v>
      </c>
    </row>
    <row r="335" ht="28.8" spans="1:7">
      <c r="A335" s="15">
        <v>4</v>
      </c>
      <c r="B335" s="15" t="s">
        <v>793</v>
      </c>
      <c r="C335" s="15" t="s">
        <v>794</v>
      </c>
      <c r="D335" s="15" t="s">
        <v>795</v>
      </c>
      <c r="E335" s="15">
        <v>72</v>
      </c>
      <c r="F335" s="15">
        <v>4320</v>
      </c>
      <c r="G335" s="15">
        <v>1080</v>
      </c>
    </row>
    <row r="336" ht="28.8" spans="1:7">
      <c r="A336" s="15">
        <v>5</v>
      </c>
      <c r="B336" s="15" t="s">
        <v>796</v>
      </c>
      <c r="C336" s="15" t="s">
        <v>797</v>
      </c>
      <c r="D336" s="15" t="s">
        <v>798</v>
      </c>
      <c r="E336" s="15">
        <v>130</v>
      </c>
      <c r="F336" s="15">
        <v>7300</v>
      </c>
      <c r="G336" s="15">
        <v>1830</v>
      </c>
    </row>
    <row r="337" ht="28.8" spans="1:7">
      <c r="A337" s="15">
        <v>6</v>
      </c>
      <c r="B337" s="15" t="s">
        <v>799</v>
      </c>
      <c r="C337" s="15" t="s">
        <v>800</v>
      </c>
      <c r="D337" s="15" t="s">
        <v>801</v>
      </c>
      <c r="E337" s="15">
        <v>60</v>
      </c>
      <c r="F337" s="15">
        <v>4059</v>
      </c>
      <c r="G337" s="15">
        <v>1075</v>
      </c>
    </row>
    <row r="338" ht="28.8" spans="1:7">
      <c r="A338" s="15">
        <v>7</v>
      </c>
      <c r="B338" s="15" t="s">
        <v>802</v>
      </c>
      <c r="C338" s="15" t="s">
        <v>800</v>
      </c>
      <c r="D338" s="15" t="s">
        <v>803</v>
      </c>
      <c r="E338" s="15">
        <v>63</v>
      </c>
      <c r="F338" s="15">
        <v>2982</v>
      </c>
      <c r="G338" s="15">
        <v>940</v>
      </c>
    </row>
    <row r="339" ht="28.8" spans="1:7">
      <c r="A339" s="15">
        <v>8</v>
      </c>
      <c r="B339" s="15"/>
      <c r="C339" s="15" t="s">
        <v>804</v>
      </c>
      <c r="D339" s="15" t="s">
        <v>805</v>
      </c>
      <c r="E339" s="15">
        <v>42</v>
      </c>
      <c r="F339" s="15">
        <v>1792</v>
      </c>
      <c r="G339" s="15">
        <v>554</v>
      </c>
    </row>
    <row r="340" ht="28.8" spans="1:7">
      <c r="A340" s="15">
        <v>9</v>
      </c>
      <c r="B340" s="15" t="s">
        <v>806</v>
      </c>
      <c r="C340" s="64" t="s">
        <v>804</v>
      </c>
      <c r="D340" s="64" t="s">
        <v>807</v>
      </c>
      <c r="E340" s="15">
        <v>76</v>
      </c>
      <c r="F340" s="15">
        <v>2960</v>
      </c>
      <c r="G340" s="15">
        <v>500</v>
      </c>
    </row>
    <row r="341" ht="28.8" spans="1:7">
      <c r="A341" s="15">
        <v>10</v>
      </c>
      <c r="B341" s="15" t="s">
        <v>808</v>
      </c>
      <c r="C341" s="15" t="s">
        <v>809</v>
      </c>
      <c r="D341" s="15" t="s">
        <v>809</v>
      </c>
      <c r="E341" s="15">
        <v>20</v>
      </c>
      <c r="F341" s="15">
        <v>900</v>
      </c>
      <c r="G341" s="15">
        <v>180</v>
      </c>
    </row>
    <row r="342" ht="28.8" spans="1:7">
      <c r="A342" s="15">
        <v>11</v>
      </c>
      <c r="B342" s="15" t="s">
        <v>810</v>
      </c>
      <c r="C342" s="15" t="s">
        <v>811</v>
      </c>
      <c r="D342" s="15" t="s">
        <v>812</v>
      </c>
      <c r="E342" s="15">
        <v>120</v>
      </c>
      <c r="F342" s="15">
        <v>5900</v>
      </c>
      <c r="G342" s="15">
        <v>690</v>
      </c>
    </row>
    <row r="343" ht="27" customHeight="1" spans="1:7">
      <c r="A343" s="15">
        <v>12</v>
      </c>
      <c r="B343" s="15" t="s">
        <v>813</v>
      </c>
      <c r="C343" s="15" t="s">
        <v>814</v>
      </c>
      <c r="D343" s="15" t="s">
        <v>815</v>
      </c>
      <c r="E343" s="15">
        <v>100</v>
      </c>
      <c r="F343" s="15">
        <v>4800</v>
      </c>
      <c r="G343" s="15">
        <v>1248</v>
      </c>
    </row>
    <row r="344" ht="28.8" spans="1:7">
      <c r="A344" s="15">
        <v>13</v>
      </c>
      <c r="B344" s="58" t="s">
        <v>816</v>
      </c>
      <c r="C344" s="15" t="s">
        <v>814</v>
      </c>
      <c r="D344" s="15" t="s">
        <v>815</v>
      </c>
      <c r="E344" s="15">
        <v>60</v>
      </c>
      <c r="F344" s="15">
        <v>1500</v>
      </c>
      <c r="G344" s="15">
        <v>390</v>
      </c>
    </row>
    <row r="345" ht="27.75" customHeight="1" spans="1:7">
      <c r="A345" s="15">
        <v>14</v>
      </c>
      <c r="B345" s="15" t="s">
        <v>817</v>
      </c>
      <c r="C345" s="15" t="s">
        <v>814</v>
      </c>
      <c r="D345" s="15" t="s">
        <v>815</v>
      </c>
      <c r="E345" s="15">
        <v>90</v>
      </c>
      <c r="F345" s="15">
        <v>2250</v>
      </c>
      <c r="G345" s="15">
        <v>585</v>
      </c>
    </row>
    <row r="346" ht="27.75" customHeight="1" spans="1:7">
      <c r="A346" s="13" t="s">
        <v>818</v>
      </c>
      <c r="B346" s="13"/>
      <c r="C346" s="13"/>
      <c r="D346" s="13"/>
      <c r="E346" s="63">
        <f>SUM(E347:E364)</f>
        <v>15406</v>
      </c>
      <c r="F346" s="63">
        <f>SUM(F347:F364)</f>
        <v>2213349.65</v>
      </c>
      <c r="G346" s="63">
        <f>SUM(G347:G364)</f>
        <v>693022</v>
      </c>
    </row>
    <row r="347" customFormat="1" ht="18.2" customHeight="1" spans="1:7">
      <c r="A347" s="15">
        <v>15</v>
      </c>
      <c r="B347" s="15" t="s">
        <v>819</v>
      </c>
      <c r="C347" s="15" t="s">
        <v>820</v>
      </c>
      <c r="D347" s="18" t="s">
        <v>821</v>
      </c>
      <c r="E347" s="15">
        <v>1412</v>
      </c>
      <c r="F347" s="34">
        <v>199000</v>
      </c>
      <c r="G347" s="65">
        <v>64000</v>
      </c>
    </row>
    <row r="348" customFormat="1" ht="18.2" customHeight="1" spans="1:7">
      <c r="A348" s="15">
        <v>16</v>
      </c>
      <c r="B348" s="15" t="s">
        <v>822</v>
      </c>
      <c r="C348" s="15" t="s">
        <v>823</v>
      </c>
      <c r="D348" s="18" t="s">
        <v>824</v>
      </c>
      <c r="E348" s="15">
        <v>554</v>
      </c>
      <c r="F348" s="34">
        <v>100516</v>
      </c>
      <c r="G348" s="28">
        <v>32000</v>
      </c>
    </row>
    <row r="349" customFormat="1" ht="30" customHeight="1" spans="1:7">
      <c r="A349" s="15">
        <v>17</v>
      </c>
      <c r="B349" s="15" t="s">
        <v>825</v>
      </c>
      <c r="C349" s="15" t="s">
        <v>823</v>
      </c>
      <c r="D349" s="18" t="s">
        <v>826</v>
      </c>
      <c r="E349" s="15">
        <v>328</v>
      </c>
      <c r="F349" s="34">
        <v>31552</v>
      </c>
      <c r="G349" s="34">
        <v>10587</v>
      </c>
    </row>
    <row r="350" customFormat="1" ht="24.95" customHeight="1" spans="1:7">
      <c r="A350" s="15">
        <v>18</v>
      </c>
      <c r="B350" s="15" t="s">
        <v>827</v>
      </c>
      <c r="C350" s="15" t="s">
        <v>828</v>
      </c>
      <c r="D350" s="18" t="s">
        <v>829</v>
      </c>
      <c r="E350" s="15">
        <v>506</v>
      </c>
      <c r="F350" s="65">
        <v>82693</v>
      </c>
      <c r="G350" s="66">
        <v>32577</v>
      </c>
    </row>
    <row r="351" customFormat="1" ht="24.95" customHeight="1" spans="1:7">
      <c r="A351" s="15">
        <v>19</v>
      </c>
      <c r="B351" s="15" t="s">
        <v>830</v>
      </c>
      <c r="C351" s="15" t="s">
        <v>831</v>
      </c>
      <c r="D351" s="18" t="s">
        <v>832</v>
      </c>
      <c r="E351" s="15">
        <v>2775</v>
      </c>
      <c r="F351" s="34">
        <v>411919</v>
      </c>
      <c r="G351" s="28">
        <v>131818</v>
      </c>
    </row>
    <row r="352" customFormat="1" ht="24.2" customHeight="1" spans="1:7">
      <c r="A352" s="15">
        <v>20</v>
      </c>
      <c r="B352" s="15" t="s">
        <v>833</v>
      </c>
      <c r="C352" s="15" t="s">
        <v>834</v>
      </c>
      <c r="D352" s="18" t="s">
        <v>829</v>
      </c>
      <c r="E352" s="15">
        <v>691</v>
      </c>
      <c r="F352" s="67">
        <v>110909.83</v>
      </c>
      <c r="G352" s="67">
        <v>22233</v>
      </c>
    </row>
    <row r="353" customFormat="1" ht="24.95" customHeight="1" spans="1:7">
      <c r="A353" s="15">
        <v>21</v>
      </c>
      <c r="B353" s="15" t="s">
        <v>835</v>
      </c>
      <c r="C353" s="15" t="s">
        <v>836</v>
      </c>
      <c r="D353" s="18" t="s">
        <v>829</v>
      </c>
      <c r="E353" s="15">
        <v>500</v>
      </c>
      <c r="F353" s="67">
        <v>76538</v>
      </c>
      <c r="G353" s="67">
        <v>19304</v>
      </c>
    </row>
    <row r="354" customFormat="1" ht="31.5" customHeight="1" spans="1:7">
      <c r="A354" s="15">
        <v>22</v>
      </c>
      <c r="B354" s="15" t="s">
        <v>837</v>
      </c>
      <c r="C354" s="15" t="s">
        <v>838</v>
      </c>
      <c r="D354" s="18" t="s">
        <v>826</v>
      </c>
      <c r="E354" s="15">
        <v>66</v>
      </c>
      <c r="F354" s="34">
        <v>0</v>
      </c>
      <c r="G354" s="34">
        <v>0</v>
      </c>
    </row>
    <row r="355" customFormat="1" ht="18.2" customHeight="1" spans="1:7">
      <c r="A355" s="15">
        <v>23</v>
      </c>
      <c r="B355" s="15" t="s">
        <v>839</v>
      </c>
      <c r="C355" s="15" t="s">
        <v>840</v>
      </c>
      <c r="D355" s="18" t="s">
        <v>829</v>
      </c>
      <c r="E355" s="15">
        <v>48</v>
      </c>
      <c r="F355" s="65">
        <v>9535</v>
      </c>
      <c r="G355" s="66">
        <v>1241</v>
      </c>
    </row>
    <row r="356" customFormat="1" ht="18.2" customHeight="1" spans="1:7">
      <c r="A356" s="15">
        <v>24</v>
      </c>
      <c r="B356" s="15" t="s">
        <v>841</v>
      </c>
      <c r="C356" s="15" t="s">
        <v>842</v>
      </c>
      <c r="D356" s="18" t="s">
        <v>843</v>
      </c>
      <c r="E356" s="15">
        <v>3314</v>
      </c>
      <c r="F356" s="34">
        <v>466798</v>
      </c>
      <c r="G356" s="28">
        <v>163350</v>
      </c>
    </row>
    <row r="357" customFormat="1" ht="18.2" customHeight="1" spans="1:7">
      <c r="A357" s="15">
        <v>25</v>
      </c>
      <c r="B357" s="15" t="s">
        <v>844</v>
      </c>
      <c r="C357" s="15" t="s">
        <v>845</v>
      </c>
      <c r="D357" s="18" t="s">
        <v>829</v>
      </c>
      <c r="E357" s="15">
        <v>1580</v>
      </c>
      <c r="F357" s="34">
        <v>227753</v>
      </c>
      <c r="G357" s="34">
        <v>71962</v>
      </c>
    </row>
    <row r="358" customFormat="1" ht="24.95" customHeight="1" spans="1:7">
      <c r="A358" s="15">
        <v>26</v>
      </c>
      <c r="B358" s="15" t="s">
        <v>846</v>
      </c>
      <c r="C358" s="15" t="s">
        <v>847</v>
      </c>
      <c r="D358" s="18" t="s">
        <v>829</v>
      </c>
      <c r="E358" s="15">
        <v>156</v>
      </c>
      <c r="F358" s="65">
        <v>41107</v>
      </c>
      <c r="G358" s="66">
        <v>4228</v>
      </c>
    </row>
    <row r="359" customFormat="1" ht="18.2" customHeight="1" spans="1:7">
      <c r="A359" s="15">
        <v>27</v>
      </c>
      <c r="B359" s="15" t="s">
        <v>848</v>
      </c>
      <c r="C359" s="15" t="s">
        <v>849</v>
      </c>
      <c r="D359" s="25" t="s">
        <v>843</v>
      </c>
      <c r="E359" s="15">
        <v>1136</v>
      </c>
      <c r="F359" s="67">
        <v>178340</v>
      </c>
      <c r="G359" s="67">
        <v>50781</v>
      </c>
    </row>
    <row r="360" customFormat="1" ht="26.25" customHeight="1" spans="1:7">
      <c r="A360" s="15">
        <v>28</v>
      </c>
      <c r="B360" s="15" t="s">
        <v>850</v>
      </c>
      <c r="C360" s="15" t="s">
        <v>851</v>
      </c>
      <c r="D360" s="68" t="s">
        <v>852</v>
      </c>
      <c r="E360" s="15">
        <v>1297</v>
      </c>
      <c r="F360" s="34">
        <v>115512</v>
      </c>
      <c r="G360" s="34">
        <v>30508</v>
      </c>
    </row>
    <row r="361" customFormat="1" ht="24.2" customHeight="1" spans="1:7">
      <c r="A361" s="15">
        <v>29</v>
      </c>
      <c r="B361" s="15" t="s">
        <v>853</v>
      </c>
      <c r="C361" s="15" t="s">
        <v>854</v>
      </c>
      <c r="D361" s="25" t="s">
        <v>855</v>
      </c>
      <c r="E361" s="15">
        <v>88</v>
      </c>
      <c r="F361" s="34">
        <v>452</v>
      </c>
      <c r="G361" s="34">
        <v>18480</v>
      </c>
    </row>
    <row r="362" customFormat="1" ht="30" customHeight="1" spans="1:7">
      <c r="A362" s="15">
        <v>30</v>
      </c>
      <c r="B362" s="15" t="s">
        <v>856</v>
      </c>
      <c r="C362" s="15" t="s">
        <v>857</v>
      </c>
      <c r="D362" s="25" t="s">
        <v>858</v>
      </c>
      <c r="E362" s="15">
        <v>373</v>
      </c>
      <c r="F362" s="34">
        <v>77274.34</v>
      </c>
      <c r="G362" s="34">
        <v>16217</v>
      </c>
    </row>
    <row r="363" customFormat="1" ht="30" customHeight="1" spans="1:7">
      <c r="A363" s="15">
        <v>31</v>
      </c>
      <c r="B363" s="15" t="s">
        <v>859</v>
      </c>
      <c r="C363" s="15" t="s">
        <v>860</v>
      </c>
      <c r="D363" s="25" t="s">
        <v>858</v>
      </c>
      <c r="E363" s="15">
        <v>146</v>
      </c>
      <c r="F363" s="34">
        <v>26200.48</v>
      </c>
      <c r="G363" s="34">
        <v>7212</v>
      </c>
    </row>
    <row r="364" customFormat="1" ht="30" customHeight="1" spans="1:7">
      <c r="A364" s="15">
        <v>32</v>
      </c>
      <c r="B364" s="15" t="s">
        <v>861</v>
      </c>
      <c r="C364" s="15" t="s">
        <v>862</v>
      </c>
      <c r="D364" s="25" t="s">
        <v>858</v>
      </c>
      <c r="E364" s="15">
        <v>436</v>
      </c>
      <c r="F364" s="34">
        <v>57250</v>
      </c>
      <c r="G364" s="34">
        <v>16524</v>
      </c>
    </row>
    <row r="365" ht="28.5" customHeight="1" spans="1:7">
      <c r="A365" s="13" t="s">
        <v>863</v>
      </c>
      <c r="B365" s="13"/>
      <c r="C365" s="13"/>
      <c r="D365" s="13"/>
      <c r="E365" s="11">
        <f>E366</f>
        <v>73</v>
      </c>
      <c r="F365" s="11">
        <f>F366</f>
        <v>3285</v>
      </c>
      <c r="G365" s="11">
        <f>G366</f>
        <v>204.4</v>
      </c>
    </row>
    <row r="366" ht="36" customHeight="1" spans="1:7">
      <c r="A366" s="15">
        <v>33</v>
      </c>
      <c r="B366" s="69" t="s">
        <v>864</v>
      </c>
      <c r="C366" s="69" t="s">
        <v>865</v>
      </c>
      <c r="D366" s="69" t="s">
        <v>866</v>
      </c>
      <c r="E366" s="15">
        <v>73</v>
      </c>
      <c r="F366" s="15">
        <v>3285</v>
      </c>
      <c r="G366" s="15">
        <v>204.4</v>
      </c>
    </row>
    <row r="367" ht="27.75" customHeight="1" spans="1:7">
      <c r="A367" s="13" t="s">
        <v>867</v>
      </c>
      <c r="B367" s="13"/>
      <c r="C367" s="13"/>
      <c r="D367" s="13"/>
      <c r="E367" s="11">
        <f>SUM(E368:E369)</f>
        <v>43</v>
      </c>
      <c r="F367" s="11">
        <f>SUM(F368:F369)</f>
        <v>1846</v>
      </c>
      <c r="G367" s="11">
        <f>SUM(G368:G369)</f>
        <v>140</v>
      </c>
    </row>
    <row r="368" ht="24" customHeight="1" spans="1:7">
      <c r="A368" s="15">
        <v>34</v>
      </c>
      <c r="B368" s="14" t="s">
        <v>868</v>
      </c>
      <c r="C368" s="14" t="s">
        <v>868</v>
      </c>
      <c r="D368" s="14" t="s">
        <v>868</v>
      </c>
      <c r="E368" s="70">
        <v>23</v>
      </c>
      <c r="F368" s="71">
        <v>994</v>
      </c>
      <c r="G368" s="72">
        <v>30</v>
      </c>
    </row>
    <row r="369" ht="24" customHeight="1" spans="1:7">
      <c r="A369" s="14">
        <v>35</v>
      </c>
      <c r="B369" s="14" t="s">
        <v>869</v>
      </c>
      <c r="C369" s="14" t="s">
        <v>869</v>
      </c>
      <c r="D369" s="14" t="s">
        <v>869</v>
      </c>
      <c r="E369" s="70">
        <v>20</v>
      </c>
      <c r="F369" s="71">
        <v>852</v>
      </c>
      <c r="G369" s="72">
        <v>110</v>
      </c>
    </row>
    <row r="370" ht="25.5" customHeight="1" spans="1:7">
      <c r="A370" s="11" t="s">
        <v>870</v>
      </c>
      <c r="B370" s="11"/>
      <c r="C370" s="11"/>
      <c r="D370" s="11"/>
      <c r="E370" s="15">
        <f>E371+E381+E385+E389+E404+E406</f>
        <v>6487</v>
      </c>
      <c r="F370" s="15">
        <f>F371+F381+F385+F389+F404+F406</f>
        <v>673099.14</v>
      </c>
      <c r="G370" s="15">
        <f>G371+G381+G385+G389+G404+G406</f>
        <v>239814</v>
      </c>
    </row>
    <row r="371" ht="23.25" customHeight="1" spans="1:7">
      <c r="A371" s="13" t="s">
        <v>12</v>
      </c>
      <c r="B371" s="13"/>
      <c r="C371" s="13"/>
      <c r="D371" s="13"/>
      <c r="E371" s="11">
        <f>E372+E373+E374+E375+E376+E377+E378+E379+E380</f>
        <v>865</v>
      </c>
      <c r="F371" s="11">
        <f>F372+F373+F374+F375+F376+F377+F378+F379+F380</f>
        <v>46944.64</v>
      </c>
      <c r="G371" s="11">
        <f>G372+G373+G374+G375+G376+G377+G378+G379+G380</f>
        <v>12688</v>
      </c>
    </row>
    <row r="372" ht="24" spans="1:7">
      <c r="A372" s="14">
        <v>1</v>
      </c>
      <c r="B372" s="17" t="s">
        <v>871</v>
      </c>
      <c r="C372" s="73" t="s">
        <v>872</v>
      </c>
      <c r="D372" s="73" t="s">
        <v>873</v>
      </c>
      <c r="E372" s="17">
        <v>240</v>
      </c>
      <c r="F372" s="58">
        <v>12000</v>
      </c>
      <c r="G372" s="17">
        <v>6150</v>
      </c>
    </row>
    <row r="373" spans="1:7">
      <c r="A373" s="14">
        <v>2</v>
      </c>
      <c r="B373" s="74" t="s">
        <v>874</v>
      </c>
      <c r="C373" s="74" t="s">
        <v>875</v>
      </c>
      <c r="D373" s="74" t="s">
        <v>876</v>
      </c>
      <c r="E373" s="75">
        <v>20</v>
      </c>
      <c r="F373" s="76">
        <v>1500</v>
      </c>
      <c r="G373" s="75">
        <v>200</v>
      </c>
    </row>
    <row r="374" ht="24" spans="1:7">
      <c r="A374" s="14">
        <v>3</v>
      </c>
      <c r="B374" s="77" t="s">
        <v>877</v>
      </c>
      <c r="C374" s="77" t="s">
        <v>878</v>
      </c>
      <c r="D374" s="77" t="s">
        <v>879</v>
      </c>
      <c r="E374" s="77">
        <v>96</v>
      </c>
      <c r="F374" s="78">
        <v>7450.64</v>
      </c>
      <c r="G374" s="77">
        <v>1100</v>
      </c>
    </row>
    <row r="375" ht="24" spans="1:7">
      <c r="A375" s="14">
        <v>4</v>
      </c>
      <c r="B375" s="77" t="s">
        <v>880</v>
      </c>
      <c r="C375" s="77" t="s">
        <v>881</v>
      </c>
      <c r="D375" s="77" t="s">
        <v>882</v>
      </c>
      <c r="E375" s="77">
        <v>108</v>
      </c>
      <c r="F375" s="78">
        <v>7029</v>
      </c>
      <c r="G375" s="77">
        <v>1050</v>
      </c>
    </row>
    <row r="376" ht="23.25" customHeight="1" spans="1:7">
      <c r="A376" s="14">
        <v>5</v>
      </c>
      <c r="B376" s="17" t="s">
        <v>883</v>
      </c>
      <c r="C376" s="17" t="s">
        <v>884</v>
      </c>
      <c r="D376" s="17" t="s">
        <v>885</v>
      </c>
      <c r="E376" s="79">
        <v>35</v>
      </c>
      <c r="F376" s="58">
        <v>1590</v>
      </c>
      <c r="G376" s="17">
        <v>384</v>
      </c>
    </row>
    <row r="377" ht="15.75" customHeight="1" spans="1:7">
      <c r="A377" s="14">
        <v>6</v>
      </c>
      <c r="B377" s="17" t="s">
        <v>886</v>
      </c>
      <c r="C377" s="17" t="s">
        <v>887</v>
      </c>
      <c r="D377" s="17" t="s">
        <v>888</v>
      </c>
      <c r="E377" s="79">
        <v>168</v>
      </c>
      <c r="F377" s="58">
        <v>5600</v>
      </c>
      <c r="G377" s="17">
        <v>1344</v>
      </c>
    </row>
    <row r="378" ht="19.5" customHeight="1" spans="1:7">
      <c r="A378" s="14">
        <v>7</v>
      </c>
      <c r="B378" s="73" t="s">
        <v>889</v>
      </c>
      <c r="C378" s="17" t="s">
        <v>890</v>
      </c>
      <c r="D378" s="17" t="s">
        <v>891</v>
      </c>
      <c r="E378" s="58">
        <v>128</v>
      </c>
      <c r="F378" s="58">
        <v>7575</v>
      </c>
      <c r="G378" s="58">
        <v>1310</v>
      </c>
    </row>
    <row r="379" ht="24" spans="1:7">
      <c r="A379" s="14">
        <v>8</v>
      </c>
      <c r="B379" s="80" t="s">
        <v>892</v>
      </c>
      <c r="C379" s="80" t="s">
        <v>893</v>
      </c>
      <c r="D379" s="80" t="s">
        <v>893</v>
      </c>
      <c r="E379" s="80">
        <v>40</v>
      </c>
      <c r="F379" s="58">
        <v>2400</v>
      </c>
      <c r="G379" s="80">
        <v>450</v>
      </c>
    </row>
    <row r="380" ht="24" spans="1:7">
      <c r="A380" s="14">
        <v>9</v>
      </c>
      <c r="B380" s="80" t="s">
        <v>894</v>
      </c>
      <c r="C380" s="80" t="s">
        <v>895</v>
      </c>
      <c r="D380" s="80" t="s">
        <v>895</v>
      </c>
      <c r="E380" s="80">
        <v>30</v>
      </c>
      <c r="F380" s="58">
        <v>1800</v>
      </c>
      <c r="G380" s="80">
        <v>700</v>
      </c>
    </row>
    <row r="381" ht="28.5" customHeight="1" spans="1:7">
      <c r="A381" s="13" t="s">
        <v>896</v>
      </c>
      <c r="B381" s="13"/>
      <c r="C381" s="13"/>
      <c r="D381" s="13"/>
      <c r="E381" s="11">
        <f>SUM(E382:E384)</f>
        <v>1125</v>
      </c>
      <c r="F381" s="11">
        <f>SUM(F382:F384)</f>
        <v>71006</v>
      </c>
      <c r="G381" s="11">
        <f>SUM(G382:G384)</f>
        <v>20450</v>
      </c>
    </row>
    <row r="382" ht="17.25" customHeight="1" spans="1:7">
      <c r="A382" s="14">
        <v>10</v>
      </c>
      <c r="B382" s="17" t="s">
        <v>897</v>
      </c>
      <c r="C382" s="17" t="s">
        <v>898</v>
      </c>
      <c r="D382" s="14" t="s">
        <v>873</v>
      </c>
      <c r="E382" s="17">
        <v>574</v>
      </c>
      <c r="F382" s="58">
        <v>34440</v>
      </c>
      <c r="G382" s="17">
        <v>10332</v>
      </c>
    </row>
    <row r="383" ht="17.25" customHeight="1" spans="1:7">
      <c r="A383" s="14">
        <v>11</v>
      </c>
      <c r="B383" s="17" t="s">
        <v>899</v>
      </c>
      <c r="C383" s="17" t="s">
        <v>900</v>
      </c>
      <c r="D383" s="17" t="s">
        <v>901</v>
      </c>
      <c r="E383" s="17">
        <v>501</v>
      </c>
      <c r="F383" s="58">
        <v>33066</v>
      </c>
      <c r="G383" s="17">
        <v>9018</v>
      </c>
    </row>
    <row r="384" ht="17.25" customHeight="1" spans="1:7">
      <c r="A384" s="14">
        <v>12</v>
      </c>
      <c r="B384" s="81" t="s">
        <v>902</v>
      </c>
      <c r="C384" s="73" t="s">
        <v>903</v>
      </c>
      <c r="D384" s="73" t="s">
        <v>904</v>
      </c>
      <c r="E384" s="73">
        <v>50</v>
      </c>
      <c r="F384" s="82">
        <v>3500</v>
      </c>
      <c r="G384" s="17">
        <v>1100</v>
      </c>
    </row>
    <row r="385" ht="24" customHeight="1" spans="1:7">
      <c r="A385" s="13" t="s">
        <v>905</v>
      </c>
      <c r="B385" s="13"/>
      <c r="C385" s="13"/>
      <c r="D385" s="13"/>
      <c r="E385" s="11">
        <f>SUM(E386:E388)</f>
        <v>372</v>
      </c>
      <c r="F385" s="11">
        <f>SUM(F386:F388)</f>
        <v>38364.5</v>
      </c>
      <c r="G385" s="11">
        <f>SUM(G386:G388)</f>
        <v>17790</v>
      </c>
    </row>
    <row r="386" ht="19.5" customHeight="1" spans="1:7">
      <c r="A386" s="14">
        <v>13</v>
      </c>
      <c r="B386" s="17" t="s">
        <v>906</v>
      </c>
      <c r="C386" s="17" t="s">
        <v>907</v>
      </c>
      <c r="D386" s="17" t="s">
        <v>908</v>
      </c>
      <c r="E386" s="58">
        <v>272</v>
      </c>
      <c r="F386" s="58">
        <v>29164.5</v>
      </c>
      <c r="G386" s="58">
        <v>15000</v>
      </c>
    </row>
    <row r="387" ht="19.5" customHeight="1" spans="1:7">
      <c r="A387" s="14">
        <v>14</v>
      </c>
      <c r="B387" s="74" t="s">
        <v>909</v>
      </c>
      <c r="C387" s="74" t="s">
        <v>875</v>
      </c>
      <c r="D387" s="74" t="s">
        <v>876</v>
      </c>
      <c r="E387" s="75">
        <v>80</v>
      </c>
      <c r="F387" s="76">
        <v>7200</v>
      </c>
      <c r="G387" s="75">
        <v>1540</v>
      </c>
    </row>
    <row r="388" ht="19.5" customHeight="1" spans="1:7">
      <c r="A388" s="14">
        <v>15</v>
      </c>
      <c r="B388" s="17" t="s">
        <v>910</v>
      </c>
      <c r="C388" s="35" t="s">
        <v>911</v>
      </c>
      <c r="D388" s="17" t="s">
        <v>912</v>
      </c>
      <c r="E388" s="83">
        <v>20</v>
      </c>
      <c r="F388" s="58">
        <v>2000</v>
      </c>
      <c r="G388" s="75">
        <v>1250</v>
      </c>
    </row>
    <row r="389" ht="27.75" customHeight="1" spans="1:7">
      <c r="A389" s="13" t="s">
        <v>913</v>
      </c>
      <c r="B389" s="13"/>
      <c r="C389" s="13"/>
      <c r="D389" s="13"/>
      <c r="E389" s="11">
        <f>SUM(E390:E403)</f>
        <v>4089</v>
      </c>
      <c r="F389" s="11">
        <f>SUM(F390:F403)</f>
        <v>514264</v>
      </c>
      <c r="G389" s="11">
        <f>SUM(G390:G403)</f>
        <v>188382</v>
      </c>
    </row>
    <row r="390" customFormat="1" ht="36.2" customHeight="1" spans="1:7">
      <c r="A390" s="14">
        <v>16</v>
      </c>
      <c r="B390" s="74" t="s">
        <v>914</v>
      </c>
      <c r="C390" s="74" t="s">
        <v>915</v>
      </c>
      <c r="D390" s="17" t="s">
        <v>916</v>
      </c>
      <c r="E390" s="75">
        <v>514</v>
      </c>
      <c r="F390" s="75">
        <v>51400</v>
      </c>
      <c r="G390" s="75">
        <v>20000</v>
      </c>
    </row>
    <row r="391" customFormat="1" ht="24.95" customHeight="1" spans="1:7">
      <c r="A391" s="14">
        <v>17</v>
      </c>
      <c r="B391" s="74" t="s">
        <v>917</v>
      </c>
      <c r="C391" s="74" t="s">
        <v>918</v>
      </c>
      <c r="D391" s="74" t="s">
        <v>919</v>
      </c>
      <c r="E391" s="75">
        <v>336</v>
      </c>
      <c r="F391" s="75">
        <v>44653</v>
      </c>
      <c r="G391" s="75">
        <v>19579</v>
      </c>
    </row>
    <row r="392" customFormat="1" ht="37.5" customHeight="1" spans="1:7">
      <c r="A392" s="14">
        <v>18</v>
      </c>
      <c r="B392" s="17" t="s">
        <v>920</v>
      </c>
      <c r="C392" s="17" t="s">
        <v>921</v>
      </c>
      <c r="D392" s="17" t="s">
        <v>922</v>
      </c>
      <c r="E392" s="17">
        <v>1160</v>
      </c>
      <c r="F392" s="17">
        <v>158000</v>
      </c>
      <c r="G392" s="17">
        <v>94869</v>
      </c>
    </row>
    <row r="393" customFormat="1" ht="24.2" customHeight="1" spans="1:7">
      <c r="A393" s="14">
        <v>19</v>
      </c>
      <c r="B393" s="17" t="s">
        <v>923</v>
      </c>
      <c r="C393" s="17" t="s">
        <v>924</v>
      </c>
      <c r="D393" s="17" t="s">
        <v>925</v>
      </c>
      <c r="E393" s="17">
        <v>661</v>
      </c>
      <c r="F393" s="17">
        <v>87640</v>
      </c>
      <c r="G393" s="17">
        <v>27000</v>
      </c>
    </row>
    <row r="394" customFormat="1" ht="30.75" customHeight="1" spans="1:7">
      <c r="A394" s="14">
        <v>20</v>
      </c>
      <c r="B394" s="17" t="s">
        <v>926</v>
      </c>
      <c r="C394" s="75" t="s">
        <v>927</v>
      </c>
      <c r="D394" s="75" t="s">
        <v>927</v>
      </c>
      <c r="E394" s="79">
        <v>320</v>
      </c>
      <c r="F394" s="17">
        <v>54000</v>
      </c>
      <c r="G394" s="17">
        <v>3000</v>
      </c>
    </row>
    <row r="395" customFormat="1" ht="30.75" customHeight="1" spans="1:7">
      <c r="A395" s="14">
        <v>21</v>
      </c>
      <c r="B395" s="17" t="s">
        <v>928</v>
      </c>
      <c r="C395" s="17" t="s">
        <v>929</v>
      </c>
      <c r="D395" s="17" t="s">
        <v>930</v>
      </c>
      <c r="E395" s="34">
        <v>158</v>
      </c>
      <c r="F395" s="34">
        <v>24255</v>
      </c>
      <c r="G395" s="58">
        <v>3634</v>
      </c>
    </row>
    <row r="396" customFormat="1" ht="30.75" customHeight="1" spans="1:7">
      <c r="A396" s="14">
        <v>22</v>
      </c>
      <c r="B396" s="80" t="s">
        <v>931</v>
      </c>
      <c r="C396" s="80" t="s">
        <v>932</v>
      </c>
      <c r="D396" s="17" t="s">
        <v>933</v>
      </c>
      <c r="E396" s="80">
        <v>205</v>
      </c>
      <c r="F396" s="80">
        <v>18450</v>
      </c>
      <c r="G396" s="80">
        <v>4500</v>
      </c>
    </row>
    <row r="397" customFormat="1" ht="30.75" customHeight="1" spans="1:7">
      <c r="A397" s="14">
        <v>23</v>
      </c>
      <c r="B397" s="80" t="s">
        <v>934</v>
      </c>
      <c r="C397" s="80" t="s">
        <v>935</v>
      </c>
      <c r="D397" s="17" t="s">
        <v>936</v>
      </c>
      <c r="E397" s="34">
        <v>120</v>
      </c>
      <c r="F397" s="34">
        <v>32400</v>
      </c>
      <c r="G397" s="80">
        <v>1000</v>
      </c>
    </row>
    <row r="398" customFormat="1" ht="30.75" customHeight="1" spans="1:7">
      <c r="A398" s="14">
        <v>24</v>
      </c>
      <c r="B398" s="74" t="s">
        <v>937</v>
      </c>
      <c r="C398" s="74" t="s">
        <v>938</v>
      </c>
      <c r="D398" s="74" t="s">
        <v>939</v>
      </c>
      <c r="E398" s="74">
        <v>50</v>
      </c>
      <c r="F398" s="74">
        <v>14000</v>
      </c>
      <c r="G398" s="74">
        <v>2100</v>
      </c>
    </row>
    <row r="399" customFormat="1" ht="30" customHeight="1" spans="1:7">
      <c r="A399" s="14">
        <v>25</v>
      </c>
      <c r="B399" s="17" t="s">
        <v>940</v>
      </c>
      <c r="C399" s="17" t="s">
        <v>941</v>
      </c>
      <c r="D399" s="74" t="s">
        <v>942</v>
      </c>
      <c r="E399" s="74">
        <v>33</v>
      </c>
      <c r="F399" s="74">
        <v>4950</v>
      </c>
      <c r="G399" s="74">
        <v>1200</v>
      </c>
    </row>
    <row r="400" customFormat="1" ht="24.2" customHeight="1" spans="1:7">
      <c r="A400" s="14">
        <v>26</v>
      </c>
      <c r="B400" s="17" t="s">
        <v>943</v>
      </c>
      <c r="C400" s="17" t="s">
        <v>944</v>
      </c>
      <c r="D400" s="74" t="s">
        <v>945</v>
      </c>
      <c r="E400" s="74">
        <v>432</v>
      </c>
      <c r="F400" s="74">
        <v>2616</v>
      </c>
      <c r="G400" s="74">
        <v>6000</v>
      </c>
    </row>
    <row r="401" customFormat="1" ht="30.75" customHeight="1" spans="1:7">
      <c r="A401" s="14">
        <v>27</v>
      </c>
      <c r="B401" s="84" t="s">
        <v>946</v>
      </c>
      <c r="C401" s="73" t="s">
        <v>947</v>
      </c>
      <c r="D401" s="73" t="s">
        <v>948</v>
      </c>
      <c r="E401" s="73">
        <v>50</v>
      </c>
      <c r="F401" s="73">
        <v>13500</v>
      </c>
      <c r="G401" s="73">
        <v>2800</v>
      </c>
    </row>
    <row r="402" customFormat="1" ht="30.75" customHeight="1" spans="1:7">
      <c r="A402" s="14">
        <v>28</v>
      </c>
      <c r="B402" s="84" t="s">
        <v>949</v>
      </c>
      <c r="C402" s="73" t="s">
        <v>950</v>
      </c>
      <c r="D402" s="73" t="s">
        <v>951</v>
      </c>
      <c r="E402" s="34">
        <v>30</v>
      </c>
      <c r="F402" s="17">
        <v>3000</v>
      </c>
      <c r="G402" s="73">
        <v>1500</v>
      </c>
    </row>
    <row r="403" customFormat="1" ht="30.75" customHeight="1" spans="1:7">
      <c r="A403" s="14">
        <v>29</v>
      </c>
      <c r="B403" s="84" t="s">
        <v>952</v>
      </c>
      <c r="C403" s="73" t="s">
        <v>953</v>
      </c>
      <c r="D403" s="73" t="s">
        <v>954</v>
      </c>
      <c r="E403" s="73">
        <v>20</v>
      </c>
      <c r="F403" s="73">
        <v>5400</v>
      </c>
      <c r="G403" s="73">
        <v>1200</v>
      </c>
    </row>
    <row r="404" ht="27" customHeight="1" spans="1:7">
      <c r="A404" s="13" t="s">
        <v>955</v>
      </c>
      <c r="B404" s="13"/>
      <c r="C404" s="13" t="s">
        <v>189</v>
      </c>
      <c r="D404" s="13"/>
      <c r="E404" s="11">
        <v>26</v>
      </c>
      <c r="F404" s="85">
        <v>1820</v>
      </c>
      <c r="G404" s="85">
        <v>364</v>
      </c>
    </row>
    <row r="405" ht="33" customHeight="1" spans="1:7">
      <c r="A405" s="14">
        <v>30</v>
      </c>
      <c r="B405" s="14" t="s">
        <v>956</v>
      </c>
      <c r="C405" s="14" t="s">
        <v>957</v>
      </c>
      <c r="D405" s="14" t="s">
        <v>957</v>
      </c>
      <c r="E405" s="15">
        <v>26</v>
      </c>
      <c r="F405" s="58">
        <v>1820</v>
      </c>
      <c r="G405" s="58">
        <v>364</v>
      </c>
    </row>
    <row r="406" ht="30" customHeight="1" spans="1:7">
      <c r="A406" s="13" t="s">
        <v>958</v>
      </c>
      <c r="B406" s="13"/>
      <c r="C406" s="13"/>
      <c r="D406" s="13"/>
      <c r="E406" s="11">
        <v>10</v>
      </c>
      <c r="F406" s="85">
        <v>700</v>
      </c>
      <c r="G406" s="86">
        <v>140</v>
      </c>
    </row>
    <row r="407" ht="27.75" customHeight="1" spans="1:7">
      <c r="A407" s="14">
        <v>31</v>
      </c>
      <c r="B407" s="14" t="s">
        <v>959</v>
      </c>
      <c r="C407" s="14" t="s">
        <v>960</v>
      </c>
      <c r="D407" s="14" t="s">
        <v>960</v>
      </c>
      <c r="E407" s="15">
        <v>10</v>
      </c>
      <c r="F407" s="58">
        <v>700</v>
      </c>
      <c r="G407" s="17">
        <v>140</v>
      </c>
    </row>
    <row r="408" ht="25.5" customHeight="1" spans="1:7">
      <c r="A408" s="11" t="s">
        <v>961</v>
      </c>
      <c r="B408" s="11"/>
      <c r="C408" s="11"/>
      <c r="D408" s="11"/>
      <c r="E408" s="11">
        <f>E409+E411</f>
        <v>4572</v>
      </c>
      <c r="F408" s="11">
        <f>F409+F411</f>
        <v>558512.68</v>
      </c>
      <c r="G408" s="11">
        <f>G409+G411</f>
        <v>195479</v>
      </c>
    </row>
    <row r="409" ht="25.5" customHeight="1" spans="1:7">
      <c r="A409" s="13" t="s">
        <v>12</v>
      </c>
      <c r="B409" s="13"/>
      <c r="C409" s="13"/>
      <c r="D409" s="13"/>
      <c r="E409" s="15">
        <v>648</v>
      </c>
      <c r="F409" s="15">
        <v>53701.245</v>
      </c>
      <c r="G409" s="15">
        <v>18795</v>
      </c>
    </row>
    <row r="410" ht="28.8" spans="1:7">
      <c r="A410" s="15">
        <v>1</v>
      </c>
      <c r="B410" s="15" t="s">
        <v>962</v>
      </c>
      <c r="C410" s="15" t="s">
        <v>963</v>
      </c>
      <c r="D410" s="15" t="s">
        <v>964</v>
      </c>
      <c r="E410" s="15">
        <v>648</v>
      </c>
      <c r="F410" s="15">
        <v>53701.245</v>
      </c>
      <c r="G410" s="15">
        <v>18795</v>
      </c>
    </row>
    <row r="411" ht="26.25" customHeight="1" spans="1:7">
      <c r="A411" s="13" t="s">
        <v>39</v>
      </c>
      <c r="B411" s="13"/>
      <c r="C411" s="13"/>
      <c r="D411" s="13"/>
      <c r="E411" s="15">
        <f>SUM(E412:E415)</f>
        <v>3924</v>
      </c>
      <c r="F411" s="15">
        <f>SUM(F412:F415)</f>
        <v>504811.435</v>
      </c>
      <c r="G411" s="15">
        <v>176684</v>
      </c>
    </row>
    <row r="412" ht="28.8" spans="1:7">
      <c r="A412" s="15">
        <v>2</v>
      </c>
      <c r="B412" s="15" t="s">
        <v>965</v>
      </c>
      <c r="C412" s="15" t="s">
        <v>963</v>
      </c>
      <c r="D412" s="15" t="s">
        <v>964</v>
      </c>
      <c r="E412" s="15">
        <v>1052</v>
      </c>
      <c r="F412" s="15">
        <v>151643.16</v>
      </c>
      <c r="G412" s="15">
        <v>53075</v>
      </c>
    </row>
    <row r="413" ht="28.8" spans="1:7">
      <c r="A413" s="15">
        <v>3</v>
      </c>
      <c r="B413" s="58" t="s">
        <v>966</v>
      </c>
      <c r="C413" s="15" t="s">
        <v>967</v>
      </c>
      <c r="D413" s="15" t="s">
        <v>968</v>
      </c>
      <c r="E413" s="15">
        <v>1203</v>
      </c>
      <c r="F413" s="15">
        <v>139143.61</v>
      </c>
      <c r="G413" s="15">
        <v>48700</v>
      </c>
    </row>
    <row r="414" ht="28.8" spans="1:7">
      <c r="A414" s="15">
        <v>4</v>
      </c>
      <c r="B414" s="58" t="s">
        <v>969</v>
      </c>
      <c r="C414" s="15" t="s">
        <v>963</v>
      </c>
      <c r="D414" s="15" t="s">
        <v>964</v>
      </c>
      <c r="E414" s="15">
        <v>772</v>
      </c>
      <c r="F414" s="15">
        <v>100900.215</v>
      </c>
      <c r="G414" s="15">
        <v>35315</v>
      </c>
    </row>
    <row r="415" ht="28.8" spans="1:7">
      <c r="A415" s="15">
        <v>5</v>
      </c>
      <c r="B415" s="15" t="s">
        <v>970</v>
      </c>
      <c r="C415" s="15" t="s">
        <v>971</v>
      </c>
      <c r="D415" s="15" t="s">
        <v>972</v>
      </c>
      <c r="E415" s="15">
        <v>897</v>
      </c>
      <c r="F415" s="15">
        <v>113124.45</v>
      </c>
      <c r="G415" s="15">
        <v>39594</v>
      </c>
    </row>
    <row r="416" ht="26.25" customHeight="1" spans="1:7">
      <c r="A416" s="11" t="s">
        <v>973</v>
      </c>
      <c r="B416" s="11"/>
      <c r="C416" s="11"/>
      <c r="D416" s="11"/>
      <c r="E416" s="11">
        <v>900</v>
      </c>
      <c r="F416" s="11">
        <v>90000</v>
      </c>
      <c r="G416" s="11">
        <v>40000</v>
      </c>
    </row>
    <row r="417" ht="26.25" customHeight="1" spans="1:7">
      <c r="A417" s="13" t="s">
        <v>974</v>
      </c>
      <c r="B417" s="13"/>
      <c r="C417" s="13"/>
      <c r="D417" s="13"/>
      <c r="E417" s="15">
        <v>900</v>
      </c>
      <c r="F417" s="15">
        <v>90000</v>
      </c>
      <c r="G417" s="15">
        <v>40000</v>
      </c>
    </row>
    <row r="418" ht="28.8" spans="1:7">
      <c r="A418" s="15">
        <v>1</v>
      </c>
      <c r="B418" s="15" t="s">
        <v>975</v>
      </c>
      <c r="C418" s="15" t="s">
        <v>976</v>
      </c>
      <c r="D418" s="15" t="s">
        <v>977</v>
      </c>
      <c r="E418" s="15">
        <v>900</v>
      </c>
      <c r="F418" s="15">
        <v>90000</v>
      </c>
      <c r="G418" s="15">
        <v>40000</v>
      </c>
    </row>
  </sheetData>
  <mergeCells count="54">
    <mergeCell ref="A1:G1"/>
    <mergeCell ref="A2:G2"/>
    <mergeCell ref="C3:G3"/>
    <mergeCell ref="A5:D5"/>
    <mergeCell ref="A6:D6"/>
    <mergeCell ref="A7:D7"/>
    <mergeCell ref="A17:D17"/>
    <mergeCell ref="A49:D49"/>
    <mergeCell ref="A53:D53"/>
    <mergeCell ref="A59:D59"/>
    <mergeCell ref="A60:D60"/>
    <mergeCell ref="A63:D63"/>
    <mergeCell ref="A65:D65"/>
    <mergeCell ref="A68:D68"/>
    <mergeCell ref="A69:D69"/>
    <mergeCell ref="A86:D86"/>
    <mergeCell ref="A99:D99"/>
    <mergeCell ref="A108:D108"/>
    <mergeCell ref="A110:D110"/>
    <mergeCell ref="A111:D111"/>
    <mergeCell ref="A116:D116"/>
    <mergeCell ref="F127:G127"/>
    <mergeCell ref="A146:D146"/>
    <mergeCell ref="A147:D147"/>
    <mergeCell ref="A154:D154"/>
    <mergeCell ref="A185:D185"/>
    <mergeCell ref="A186:D186"/>
    <mergeCell ref="A248:D248"/>
    <mergeCell ref="A253:D253"/>
    <mergeCell ref="A267:D267"/>
    <mergeCell ref="A269:D269"/>
    <mergeCell ref="A272:D272"/>
    <mergeCell ref="A273:D273"/>
    <mergeCell ref="A292:D292"/>
    <mergeCell ref="A305:D305"/>
    <mergeCell ref="A317:D317"/>
    <mergeCell ref="A330:D330"/>
    <mergeCell ref="A331:D331"/>
    <mergeCell ref="A346:D346"/>
    <mergeCell ref="A365:D365"/>
    <mergeCell ref="A367:D367"/>
    <mergeCell ref="A370:D370"/>
    <mergeCell ref="A371:D371"/>
    <mergeCell ref="A381:D381"/>
    <mergeCell ref="A385:D385"/>
    <mergeCell ref="A389:D389"/>
    <mergeCell ref="A404:D404"/>
    <mergeCell ref="A406:D406"/>
    <mergeCell ref="A408:D408"/>
    <mergeCell ref="A409:D409"/>
    <mergeCell ref="A411:D411"/>
    <mergeCell ref="A416:D416"/>
    <mergeCell ref="A417:D417"/>
    <mergeCell ref="B338:B339"/>
  </mergeCells>
  <printOptions horizontalCentered="1"/>
  <pageMargins left="0.748031496062992" right="0.748031496062992" top="0.826771653543307" bottom="0.78740157480315" header="0.275590551181102" footer="0.354330708661417"/>
  <pageSetup paperSize="9" scale="75" firstPageNumber="3" orientation="portrait" useFirstPageNumber="1"/>
  <headerFooter alignWithMargins="0" scaleWithDoc="0">
    <oddFooter>&amp;C第 &amp;P 页</oddFooter>
  </headerFooter>
  <legacyDrawing r:id="rId2"/>
</worksheet>
</file>

<file path=docProps/app.xml><?xml version="1.0" encoding="utf-8"?>
<Properties xmlns="http://schemas.openxmlformats.org/officeDocument/2006/extended-properties" xmlns:vt="http://schemas.openxmlformats.org/officeDocument/2006/docPropsVTypes">
  <Application>Microsoft Excel Online</Application>
  <HeadingPairs>
    <vt:vector size="2" baseType="variant">
      <vt:variant>
        <vt:lpstr>工作表</vt:lpstr>
      </vt:variant>
      <vt:variant>
        <vt:i4>1</vt:i4>
      </vt:variant>
    </vt:vector>
  </HeadingPairs>
  <TitlesOfParts>
    <vt:vector size="1" baseType="lpstr">
      <vt:lpstr>2015年保障性安居工程项目清单</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彩虹</cp:lastModifiedBy>
  <dcterms:created xsi:type="dcterms:W3CDTF">2014-03-02T12:58:00Z</dcterms:created>
  <dcterms:modified xsi:type="dcterms:W3CDTF">2025-10-22T07:28:58Z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37BB6F2060C84E96AF0405E5CBA46ED1_13</vt:lpwstr>
  </property>
  <property fmtid="{D5CDD505-2E9C-101B-9397-08002B2CF9AE}" pid="3" name="KSOProductBuildVer">
    <vt:lpwstr>2052-12.1.0.23125</vt:lpwstr>
  </property>
</Properties>
</file>